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7100" windowHeight="9900"/>
  </bookViews>
  <sheets>
    <sheet name="HexHead Dimensions (Inch)" sheetId="1" r:id="rId1"/>
    <sheet name="Fastener Designations" sheetId="2" r:id="rId2"/>
    <sheet name="3D Helix Points" sheetId="4" r:id="rId3"/>
    <sheet name="Test PolyNet" sheetId="5" r:id="rId4"/>
  </sheets>
  <calcPr calcId="145621"/>
</workbook>
</file>

<file path=xl/calcChain.xml><?xml version="1.0" encoding="utf-8"?>
<calcChain xmlns="http://schemas.openxmlformats.org/spreadsheetml/2006/main">
  <c r="K5" i="4" l="1"/>
  <c r="AB8" i="5" l="1"/>
  <c r="AC8" i="5" s="1"/>
  <c r="H32" i="5"/>
  <c r="A32" i="5"/>
  <c r="A33" i="5" s="1"/>
  <c r="B15" i="5"/>
  <c r="C15" i="5" s="1"/>
  <c r="AA8" i="5"/>
  <c r="AA13" i="5" s="1"/>
  <c r="Z8" i="5"/>
  <c r="Z13" i="5" s="1"/>
  <c r="Y13" i="5"/>
  <c r="Y8" i="5"/>
  <c r="Y11" i="5" s="1"/>
  <c r="X11" i="5"/>
  <c r="X8" i="5"/>
  <c r="X13" i="5" s="1"/>
  <c r="W8" i="5"/>
  <c r="W11" i="5" s="1"/>
  <c r="V8" i="5"/>
  <c r="V13" i="5" s="1"/>
  <c r="U13" i="5"/>
  <c r="U11" i="5"/>
  <c r="U8" i="5"/>
  <c r="T13" i="5"/>
  <c r="T11" i="5"/>
  <c r="T8" i="5"/>
  <c r="A24" i="5"/>
  <c r="H24" i="5" s="1"/>
  <c r="A25" i="5"/>
  <c r="A26" i="5" s="1"/>
  <c r="S11" i="5"/>
  <c r="R11" i="5"/>
  <c r="Q11" i="5"/>
  <c r="P11" i="5"/>
  <c r="O11" i="5"/>
  <c r="N11" i="5"/>
  <c r="M11" i="5"/>
  <c r="L11" i="5"/>
  <c r="K11" i="5"/>
  <c r="S13" i="5"/>
  <c r="R13" i="5"/>
  <c r="Q13" i="5"/>
  <c r="P13" i="5"/>
  <c r="O13" i="5"/>
  <c r="N13" i="5"/>
  <c r="M13" i="5"/>
  <c r="L13" i="5"/>
  <c r="K13" i="5"/>
  <c r="M8" i="5"/>
  <c r="N8" i="5" s="1"/>
  <c r="L8" i="5"/>
  <c r="H15" i="5"/>
  <c r="A16" i="5"/>
  <c r="AD8" i="5" l="1"/>
  <c r="AC13" i="5"/>
  <c r="AC11" i="5"/>
  <c r="AB11" i="5"/>
  <c r="AB13" i="5"/>
  <c r="A34" i="5"/>
  <c r="B33" i="5"/>
  <c r="C33" i="5" s="1"/>
  <c r="H33" i="5"/>
  <c r="B32" i="5"/>
  <c r="C32" i="5" s="1"/>
  <c r="B16" i="5"/>
  <c r="C16" i="5" s="1"/>
  <c r="E16" i="5" s="1"/>
  <c r="G16" i="5" s="1"/>
  <c r="AA11" i="5"/>
  <c r="Z11" i="5"/>
  <c r="W13" i="5"/>
  <c r="V11" i="5"/>
  <c r="H25" i="5"/>
  <c r="B24" i="5"/>
  <c r="C24" i="5" s="1"/>
  <c r="E24" i="5" s="1"/>
  <c r="G24" i="5" s="1"/>
  <c r="A27" i="5"/>
  <c r="B26" i="5"/>
  <c r="C26" i="5" s="1"/>
  <c r="H26" i="5"/>
  <c r="B25" i="5"/>
  <c r="C25" i="5" s="1"/>
  <c r="H16" i="5"/>
  <c r="A17" i="5"/>
  <c r="A18" i="5" s="1"/>
  <c r="O8" i="5"/>
  <c r="D15" i="5"/>
  <c r="F15" i="5" s="1"/>
  <c r="E15" i="5"/>
  <c r="G15" i="5" s="1"/>
  <c r="H14" i="4"/>
  <c r="F7" i="4"/>
  <c r="F6" i="4"/>
  <c r="F8" i="4" s="1"/>
  <c r="F5" i="4" s="1"/>
  <c r="H5" i="4" s="1"/>
  <c r="B16" i="4"/>
  <c r="B15" i="4"/>
  <c r="C15" i="4" s="1"/>
  <c r="B14" i="4"/>
  <c r="C14" i="4" s="1"/>
  <c r="D14" i="4" s="1"/>
  <c r="A15" i="4"/>
  <c r="A16" i="4" s="1"/>
  <c r="H16" i="4" s="1"/>
  <c r="D16" i="5" l="1"/>
  <c r="F16" i="5" s="1"/>
  <c r="I16" i="5" s="1"/>
  <c r="AE8" i="5"/>
  <c r="AD13" i="5"/>
  <c r="AD11" i="5"/>
  <c r="E32" i="5"/>
  <c r="G32" i="5" s="1"/>
  <c r="D32" i="5"/>
  <c r="F32" i="5" s="1"/>
  <c r="E33" i="5"/>
  <c r="G33" i="5" s="1"/>
  <c r="D33" i="5"/>
  <c r="F33" i="5" s="1"/>
  <c r="A35" i="5"/>
  <c r="B34" i="5"/>
  <c r="C34" i="5" s="1"/>
  <c r="H34" i="5"/>
  <c r="D24" i="5"/>
  <c r="F24" i="5" s="1"/>
  <c r="I24" i="5" s="1"/>
  <c r="D26" i="5"/>
  <c r="F26" i="5" s="1"/>
  <c r="E26" i="5"/>
  <c r="G26" i="5" s="1"/>
  <c r="A28" i="5"/>
  <c r="B27" i="5"/>
  <c r="C27" i="5" s="1"/>
  <c r="H27" i="5"/>
  <c r="E25" i="5"/>
  <c r="G25" i="5" s="1"/>
  <c r="D25" i="5"/>
  <c r="F25" i="5" s="1"/>
  <c r="L10" i="5"/>
  <c r="H18" i="5"/>
  <c r="B18" i="5"/>
  <c r="C18" i="5" s="1"/>
  <c r="K10" i="5"/>
  <c r="I15" i="5"/>
  <c r="H17" i="5"/>
  <c r="B17" i="5"/>
  <c r="C17" i="5" s="1"/>
  <c r="D17" i="5" s="1"/>
  <c r="F17" i="5" s="1"/>
  <c r="P8" i="5"/>
  <c r="A19" i="5"/>
  <c r="K14" i="4"/>
  <c r="F14" i="4"/>
  <c r="N16" i="4"/>
  <c r="M16" i="4"/>
  <c r="M14" i="4"/>
  <c r="N14" i="4"/>
  <c r="H15" i="4"/>
  <c r="E15" i="4"/>
  <c r="D15" i="4"/>
  <c r="C16" i="4"/>
  <c r="A17" i="4"/>
  <c r="E14" i="4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I33" i="5" l="1"/>
  <c r="AC10" i="5"/>
  <c r="AC18" i="5" s="1"/>
  <c r="I32" i="5"/>
  <c r="AB10" i="5"/>
  <c r="AB17" i="5" s="1"/>
  <c r="AF8" i="5"/>
  <c r="AE13" i="5"/>
  <c r="AE11" i="5"/>
  <c r="E34" i="5"/>
  <c r="G34" i="5" s="1"/>
  <c r="D34" i="5"/>
  <c r="F34" i="5" s="1"/>
  <c r="A36" i="5"/>
  <c r="B35" i="5"/>
  <c r="C35" i="5" s="1"/>
  <c r="H35" i="5"/>
  <c r="T10" i="5"/>
  <c r="V10" i="5"/>
  <c r="I25" i="5"/>
  <c r="U10" i="5"/>
  <c r="E27" i="5"/>
  <c r="G27" i="5" s="1"/>
  <c r="D27" i="5"/>
  <c r="F27" i="5" s="1"/>
  <c r="A29" i="5"/>
  <c r="B28" i="5"/>
  <c r="C28" i="5" s="1"/>
  <c r="H28" i="5"/>
  <c r="I26" i="5"/>
  <c r="E17" i="5"/>
  <c r="G17" i="5" s="1"/>
  <c r="I17" i="5" s="1"/>
  <c r="K15" i="5"/>
  <c r="K16" i="5"/>
  <c r="K17" i="5"/>
  <c r="K18" i="5"/>
  <c r="H19" i="5"/>
  <c r="B19" i="5"/>
  <c r="C19" i="5" s="1"/>
  <c r="L17" i="5"/>
  <c r="L18" i="5"/>
  <c r="L16" i="5"/>
  <c r="L15" i="5"/>
  <c r="Q8" i="5"/>
  <c r="A20" i="5"/>
  <c r="E18" i="5"/>
  <c r="G18" i="5" s="1"/>
  <c r="D18" i="5"/>
  <c r="F18" i="5" s="1"/>
  <c r="L14" i="4"/>
  <c r="R14" i="4" s="1"/>
  <c r="G14" i="4"/>
  <c r="F15" i="4"/>
  <c r="K15" i="4"/>
  <c r="G15" i="4"/>
  <c r="L15" i="4"/>
  <c r="N15" i="4"/>
  <c r="M15" i="4"/>
  <c r="H17" i="4"/>
  <c r="B17" i="4"/>
  <c r="C17" i="4" s="1"/>
  <c r="E17" i="4" s="1"/>
  <c r="I14" i="4"/>
  <c r="I15" i="4"/>
  <c r="D17" i="4"/>
  <c r="E16" i="4"/>
  <c r="D16" i="4"/>
  <c r="A18" i="4"/>
  <c r="G25" i="2"/>
  <c r="F25" i="2"/>
  <c r="AC17" i="5" l="1"/>
  <c r="AB15" i="5"/>
  <c r="AB16" i="5"/>
  <c r="AB18" i="5"/>
  <c r="AC15" i="5"/>
  <c r="AC16" i="5"/>
  <c r="I34" i="5"/>
  <c r="AD10" i="5"/>
  <c r="AB19" i="5"/>
  <c r="AC19" i="5"/>
  <c r="T19" i="5"/>
  <c r="AF13" i="5"/>
  <c r="AF11" i="5"/>
  <c r="AG8" i="5"/>
  <c r="D35" i="5"/>
  <c r="F35" i="5" s="1"/>
  <c r="E35" i="5"/>
  <c r="G35" i="5" s="1"/>
  <c r="A37" i="5"/>
  <c r="B36" i="5"/>
  <c r="C36" i="5" s="1"/>
  <c r="H36" i="5"/>
  <c r="T17" i="5"/>
  <c r="T18" i="5"/>
  <c r="T16" i="5"/>
  <c r="T15" i="5"/>
  <c r="U19" i="5"/>
  <c r="U15" i="5"/>
  <c r="U16" i="5"/>
  <c r="U17" i="5"/>
  <c r="U18" i="5"/>
  <c r="I27" i="5"/>
  <c r="W10" i="5"/>
  <c r="V19" i="5"/>
  <c r="V16" i="5"/>
  <c r="V18" i="5"/>
  <c r="V15" i="5"/>
  <c r="V17" i="5"/>
  <c r="E28" i="5"/>
  <c r="G28" i="5" s="1"/>
  <c r="D28" i="5"/>
  <c r="F28" i="5" s="1"/>
  <c r="H29" i="5"/>
  <c r="A30" i="5"/>
  <c r="B29" i="5"/>
  <c r="C29" i="5" s="1"/>
  <c r="I18" i="5"/>
  <c r="N10" i="5"/>
  <c r="H20" i="5"/>
  <c r="V20" i="5" s="1"/>
  <c r="B20" i="5"/>
  <c r="C20" i="5" s="1"/>
  <c r="L19" i="5"/>
  <c r="K19" i="5"/>
  <c r="M10" i="5"/>
  <c r="R8" i="5"/>
  <c r="A21" i="5"/>
  <c r="D19" i="5"/>
  <c r="F19" i="5" s="1"/>
  <c r="E19" i="5"/>
  <c r="G19" i="5" s="1"/>
  <c r="F17" i="4"/>
  <c r="K17" i="4"/>
  <c r="V14" i="4"/>
  <c r="M17" i="4"/>
  <c r="P17" i="4" s="1"/>
  <c r="N17" i="4"/>
  <c r="P14" i="4"/>
  <c r="T14" i="4" s="1"/>
  <c r="G17" i="4"/>
  <c r="I17" i="4" s="1"/>
  <c r="T17" i="4" s="1"/>
  <c r="L17" i="4"/>
  <c r="R15" i="4"/>
  <c r="V15" i="4" s="1"/>
  <c r="P15" i="4"/>
  <c r="T15" i="4" s="1"/>
  <c r="F16" i="4"/>
  <c r="I16" i="4" s="1"/>
  <c r="K16" i="4"/>
  <c r="G16" i="4"/>
  <c r="L16" i="4"/>
  <c r="H18" i="4"/>
  <c r="B18" i="4"/>
  <c r="C18" i="4" s="1"/>
  <c r="A19" i="4"/>
  <c r="AO2" i="1"/>
  <c r="F3" i="1"/>
  <c r="AD15" i="5" l="1"/>
  <c r="AD16" i="5"/>
  <c r="AD17" i="5"/>
  <c r="AD18" i="5"/>
  <c r="AD19" i="5"/>
  <c r="AE10" i="5"/>
  <c r="AE20" i="5"/>
  <c r="AB20" i="5"/>
  <c r="AC20" i="5"/>
  <c r="AD20" i="5"/>
  <c r="T20" i="5"/>
  <c r="U20" i="5"/>
  <c r="AH8" i="5"/>
  <c r="AG11" i="5"/>
  <c r="AG13" i="5"/>
  <c r="E36" i="5"/>
  <c r="G36" i="5" s="1"/>
  <c r="D36" i="5"/>
  <c r="F36" i="5" s="1"/>
  <c r="A38" i="5"/>
  <c r="B37" i="5"/>
  <c r="C37" i="5" s="1"/>
  <c r="H37" i="5"/>
  <c r="I35" i="5"/>
  <c r="I28" i="5"/>
  <c r="X10" i="5"/>
  <c r="W17" i="5"/>
  <c r="W18" i="5"/>
  <c r="W16" i="5"/>
  <c r="W19" i="5"/>
  <c r="W20" i="5"/>
  <c r="W15" i="5"/>
  <c r="E29" i="5"/>
  <c r="G29" i="5" s="1"/>
  <c r="D29" i="5"/>
  <c r="F29" i="5" s="1"/>
  <c r="H30" i="5"/>
  <c r="A31" i="5"/>
  <c r="B30" i="5"/>
  <c r="C30" i="5" s="1"/>
  <c r="O10" i="5"/>
  <c r="S8" i="5"/>
  <c r="M15" i="5"/>
  <c r="M20" i="5"/>
  <c r="M19" i="5"/>
  <c r="M17" i="5"/>
  <c r="M16" i="5"/>
  <c r="M18" i="5"/>
  <c r="I19" i="5"/>
  <c r="B21" i="5"/>
  <c r="C21" i="5" s="1"/>
  <c r="H21" i="5"/>
  <c r="N21" i="5" s="1"/>
  <c r="L20" i="5"/>
  <c r="K20" i="5"/>
  <c r="N19" i="5"/>
  <c r="N15" i="5"/>
  <c r="N17" i="5"/>
  <c r="N20" i="5"/>
  <c r="N16" i="5"/>
  <c r="N18" i="5"/>
  <c r="E20" i="5"/>
  <c r="G20" i="5" s="1"/>
  <c r="D20" i="5"/>
  <c r="F20" i="5" s="1"/>
  <c r="A22" i="5"/>
  <c r="T16" i="4"/>
  <c r="M18" i="4"/>
  <c r="N18" i="4"/>
  <c r="R16" i="4"/>
  <c r="V16" i="4" s="1"/>
  <c r="P16" i="4"/>
  <c r="R17" i="4"/>
  <c r="V17" i="4" s="1"/>
  <c r="A20" i="4"/>
  <c r="H19" i="4"/>
  <c r="B19" i="4"/>
  <c r="C19" i="4" s="1"/>
  <c r="E18" i="4"/>
  <c r="D18" i="4"/>
  <c r="Q4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N3" i="1"/>
  <c r="AN2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Q2" i="1"/>
  <c r="Q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AE15" i="5" l="1"/>
  <c r="AE16" i="5"/>
  <c r="AE17" i="5"/>
  <c r="AE18" i="5"/>
  <c r="AE19" i="5"/>
  <c r="I36" i="5"/>
  <c r="AF10" i="5"/>
  <c r="AC21" i="5"/>
  <c r="AD21" i="5"/>
  <c r="AE21" i="5"/>
  <c r="AB21" i="5"/>
  <c r="U21" i="5"/>
  <c r="T21" i="5"/>
  <c r="V21" i="5"/>
  <c r="W21" i="5"/>
  <c r="AH11" i="5"/>
  <c r="AI8" i="5"/>
  <c r="AH13" i="5"/>
  <c r="H38" i="5"/>
  <c r="A39" i="5"/>
  <c r="B38" i="5"/>
  <c r="C38" i="5" s="1"/>
  <c r="E37" i="5"/>
  <c r="G37" i="5" s="1"/>
  <c r="D37" i="5"/>
  <c r="F37" i="5" s="1"/>
  <c r="X21" i="5"/>
  <c r="X15" i="5"/>
  <c r="X16" i="5"/>
  <c r="X17" i="5"/>
  <c r="X18" i="5"/>
  <c r="X19" i="5"/>
  <c r="X20" i="5"/>
  <c r="I29" i="5"/>
  <c r="Y10" i="5"/>
  <c r="E30" i="5"/>
  <c r="G30" i="5" s="1"/>
  <c r="D30" i="5"/>
  <c r="F30" i="5" s="1"/>
  <c r="B31" i="5"/>
  <c r="C31" i="5" s="1"/>
  <c r="H31" i="5"/>
  <c r="B22" i="5"/>
  <c r="C22" i="5" s="1"/>
  <c r="H22" i="5"/>
  <c r="O22" i="5" s="1"/>
  <c r="P10" i="5"/>
  <c r="I20" i="5"/>
  <c r="K21" i="5"/>
  <c r="L21" i="5"/>
  <c r="M21" i="5"/>
  <c r="O16" i="5"/>
  <c r="O19" i="5"/>
  <c r="O21" i="5"/>
  <c r="O20" i="5"/>
  <c r="O15" i="5"/>
  <c r="O18" i="5"/>
  <c r="O17" i="5"/>
  <c r="A23" i="5"/>
  <c r="D21" i="5"/>
  <c r="F21" i="5" s="1"/>
  <c r="E21" i="5"/>
  <c r="G21" i="5" s="1"/>
  <c r="F18" i="4"/>
  <c r="I18" i="4" s="1"/>
  <c r="K18" i="4"/>
  <c r="M19" i="4"/>
  <c r="N19" i="4"/>
  <c r="G18" i="4"/>
  <c r="L18" i="4"/>
  <c r="P18" i="4"/>
  <c r="B20" i="4"/>
  <c r="C20" i="4" s="1"/>
  <c r="H20" i="4"/>
  <c r="A21" i="4"/>
  <c r="E19" i="4"/>
  <c r="D19" i="4"/>
  <c r="F22" i="1"/>
  <c r="B5" i="1"/>
  <c r="AO5" i="1" s="1"/>
  <c r="D5" i="1"/>
  <c r="F5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4" i="1"/>
  <c r="G4" i="1" s="1"/>
  <c r="D3" i="1"/>
  <c r="G3" i="1" s="1"/>
  <c r="F4" i="1"/>
  <c r="B22" i="1"/>
  <c r="AO22" i="1" s="1"/>
  <c r="B21" i="1"/>
  <c r="AO21" i="1" s="1"/>
  <c r="B20" i="1"/>
  <c r="AO20" i="1" s="1"/>
  <c r="B19" i="1"/>
  <c r="AO19" i="1" s="1"/>
  <c r="B18" i="1"/>
  <c r="AO18" i="1" s="1"/>
  <c r="B17" i="1"/>
  <c r="AO17" i="1" s="1"/>
  <c r="B16" i="1"/>
  <c r="AO16" i="1" s="1"/>
  <c r="B15" i="1"/>
  <c r="AO15" i="1" s="1"/>
  <c r="B14" i="1"/>
  <c r="AO14" i="1" s="1"/>
  <c r="B13" i="1"/>
  <c r="AO13" i="1" s="1"/>
  <c r="B12" i="1"/>
  <c r="AO12" i="1" s="1"/>
  <c r="B11" i="1"/>
  <c r="AO11" i="1" s="1"/>
  <c r="B10" i="1"/>
  <c r="AO10" i="1" s="1"/>
  <c r="B9" i="1"/>
  <c r="AO9" i="1" s="1"/>
  <c r="B8" i="1"/>
  <c r="AO8" i="1" s="1"/>
  <c r="B7" i="1"/>
  <c r="AO7" i="1" s="1"/>
  <c r="B6" i="1"/>
  <c r="AO6" i="1" s="1"/>
  <c r="B4" i="1"/>
  <c r="AO4" i="1" s="1"/>
  <c r="B3" i="1"/>
  <c r="AO3" i="1" s="1"/>
  <c r="F2" i="1"/>
  <c r="D2" i="1"/>
  <c r="AF15" i="5" l="1"/>
  <c r="AF16" i="5"/>
  <c r="AF17" i="5"/>
  <c r="AF18" i="5"/>
  <c r="AF19" i="5"/>
  <c r="AF20" i="5"/>
  <c r="AF21" i="5"/>
  <c r="I37" i="5"/>
  <c r="AG10" i="5"/>
  <c r="AG22" i="5" s="1"/>
  <c r="X22" i="5"/>
  <c r="AB22" i="5"/>
  <c r="AC22" i="5"/>
  <c r="AD22" i="5"/>
  <c r="AE22" i="5"/>
  <c r="AF22" i="5"/>
  <c r="T22" i="5"/>
  <c r="V22" i="5"/>
  <c r="U22" i="5"/>
  <c r="W22" i="5"/>
  <c r="AI13" i="5"/>
  <c r="AI11" i="5"/>
  <c r="E38" i="5"/>
  <c r="G38" i="5" s="1"/>
  <c r="D38" i="5"/>
  <c r="F38" i="5" s="1"/>
  <c r="H39" i="5"/>
  <c r="A40" i="5"/>
  <c r="B39" i="5"/>
  <c r="C39" i="5" s="1"/>
  <c r="I30" i="5"/>
  <c r="Z10" i="5"/>
  <c r="Y21" i="5"/>
  <c r="Y18" i="5"/>
  <c r="Y19" i="5"/>
  <c r="Y22" i="5"/>
  <c r="Y15" i="5"/>
  <c r="Y17" i="5"/>
  <c r="Y20" i="5"/>
  <c r="Y16" i="5"/>
  <c r="E31" i="5"/>
  <c r="G31" i="5" s="1"/>
  <c r="D31" i="5"/>
  <c r="F31" i="5" s="1"/>
  <c r="Q10" i="5"/>
  <c r="Q22" i="5" s="1"/>
  <c r="I21" i="5"/>
  <c r="B23" i="5"/>
  <c r="C23" i="5" s="1"/>
  <c r="H23" i="5"/>
  <c r="Y23" i="5" s="1"/>
  <c r="P15" i="5"/>
  <c r="P19" i="5"/>
  <c r="P18" i="5"/>
  <c r="P16" i="5"/>
  <c r="P21" i="5"/>
  <c r="P20" i="5"/>
  <c r="P22" i="5"/>
  <c r="P17" i="5"/>
  <c r="K22" i="5"/>
  <c r="L22" i="5"/>
  <c r="N22" i="5"/>
  <c r="M22" i="5"/>
  <c r="E22" i="5"/>
  <c r="G22" i="5" s="1"/>
  <c r="D22" i="5"/>
  <c r="F22" i="5" s="1"/>
  <c r="T18" i="4"/>
  <c r="G19" i="4"/>
  <c r="L19" i="4"/>
  <c r="N20" i="4"/>
  <c r="M20" i="4"/>
  <c r="F19" i="4"/>
  <c r="I19" i="4" s="1"/>
  <c r="K19" i="4"/>
  <c r="R18" i="4"/>
  <c r="V18" i="4" s="1"/>
  <c r="H21" i="4"/>
  <c r="B21" i="4"/>
  <c r="C21" i="4" s="1"/>
  <c r="A22" i="4"/>
  <c r="D20" i="4"/>
  <c r="E20" i="4"/>
  <c r="G5" i="1"/>
  <c r="G2" i="1"/>
  <c r="G6" i="1"/>
  <c r="I38" i="5" l="1"/>
  <c r="AH10" i="5"/>
  <c r="AH23" i="5" s="1"/>
  <c r="AG16" i="5"/>
  <c r="AG15" i="5"/>
  <c r="AG18" i="5"/>
  <c r="AG17" i="5"/>
  <c r="AG19" i="5"/>
  <c r="AG20" i="5"/>
  <c r="AG21" i="5"/>
  <c r="AB23" i="5"/>
  <c r="AC23" i="5"/>
  <c r="AD23" i="5"/>
  <c r="AE23" i="5"/>
  <c r="AF23" i="5"/>
  <c r="AG23" i="5"/>
  <c r="U23" i="5"/>
  <c r="T23" i="5"/>
  <c r="V23" i="5"/>
  <c r="W23" i="5"/>
  <c r="X23" i="5"/>
  <c r="P23" i="5"/>
  <c r="B40" i="5"/>
  <c r="C40" i="5" s="1"/>
  <c r="H40" i="5"/>
  <c r="E39" i="5"/>
  <c r="G39" i="5" s="1"/>
  <c r="D39" i="5"/>
  <c r="F39" i="5" s="1"/>
  <c r="AA10" i="5"/>
  <c r="AA21" i="5" s="1"/>
  <c r="R10" i="5"/>
  <c r="R17" i="5" s="1"/>
  <c r="Z19" i="5"/>
  <c r="Z17" i="5"/>
  <c r="Z18" i="5"/>
  <c r="Z21" i="5"/>
  <c r="Z22" i="5"/>
  <c r="Z20" i="5"/>
  <c r="Z16" i="5"/>
  <c r="Z15" i="5"/>
  <c r="Z23" i="5"/>
  <c r="I31" i="5"/>
  <c r="Q18" i="5"/>
  <c r="Q16" i="5"/>
  <c r="Q17" i="5"/>
  <c r="Q15" i="5"/>
  <c r="Q19" i="5"/>
  <c r="Q20" i="5"/>
  <c r="Q21" i="5"/>
  <c r="I22" i="5"/>
  <c r="Q23" i="5"/>
  <c r="L23" i="5"/>
  <c r="K23" i="5"/>
  <c r="M23" i="5"/>
  <c r="N23" i="5"/>
  <c r="O23" i="5"/>
  <c r="E23" i="5"/>
  <c r="G23" i="5" s="1"/>
  <c r="D23" i="5"/>
  <c r="F23" i="5" s="1"/>
  <c r="R19" i="4"/>
  <c r="V19" i="4" s="1"/>
  <c r="P19" i="4"/>
  <c r="T19" i="4" s="1"/>
  <c r="G20" i="4"/>
  <c r="L20" i="4"/>
  <c r="F20" i="4"/>
  <c r="I20" i="4" s="1"/>
  <c r="K20" i="4"/>
  <c r="N21" i="4"/>
  <c r="M21" i="4"/>
  <c r="B22" i="4"/>
  <c r="C22" i="4" s="1"/>
  <c r="A23" i="4"/>
  <c r="H22" i="4"/>
  <c r="D21" i="4"/>
  <c r="E21" i="4"/>
  <c r="R18" i="5" l="1"/>
  <c r="I39" i="5"/>
  <c r="AI10" i="5"/>
  <c r="AH15" i="5"/>
  <c r="AH16" i="5"/>
  <c r="AH18" i="5"/>
  <c r="AH17" i="5"/>
  <c r="AH19" i="5"/>
  <c r="AH20" i="5"/>
  <c r="AH21" i="5"/>
  <c r="AH22" i="5"/>
  <c r="E40" i="5"/>
  <c r="G40" i="5" s="1"/>
  <c r="D40" i="5"/>
  <c r="F40" i="5" s="1"/>
  <c r="R16" i="5"/>
  <c r="AA17" i="5"/>
  <c r="AA15" i="5"/>
  <c r="R22" i="5"/>
  <c r="AA22" i="5"/>
  <c r="R21" i="5"/>
  <c r="AA18" i="5"/>
  <c r="R20" i="5"/>
  <c r="R19" i="5"/>
  <c r="R23" i="5"/>
  <c r="R15" i="5"/>
  <c r="AA20" i="5"/>
  <c r="AA23" i="5"/>
  <c r="AA16" i="5"/>
  <c r="AA19" i="5"/>
  <c r="I23" i="5"/>
  <c r="S10" i="5"/>
  <c r="G21" i="4"/>
  <c r="L21" i="4"/>
  <c r="R20" i="4"/>
  <c r="V20" i="4" s="1"/>
  <c r="P20" i="4"/>
  <c r="T20" i="4" s="1"/>
  <c r="F21" i="4"/>
  <c r="I21" i="4" s="1"/>
  <c r="K21" i="4"/>
  <c r="N22" i="4"/>
  <c r="M22" i="4"/>
  <c r="A24" i="4"/>
  <c r="H23" i="4"/>
  <c r="B23" i="4"/>
  <c r="C23" i="4" s="1"/>
  <c r="E22" i="4"/>
  <c r="D22" i="4"/>
  <c r="I40" i="5" l="1"/>
  <c r="AI15" i="5"/>
  <c r="AI16" i="5"/>
  <c r="AI18" i="5"/>
  <c r="AI17" i="5"/>
  <c r="AI19" i="5"/>
  <c r="AI20" i="5"/>
  <c r="AI21" i="5"/>
  <c r="AI22" i="5"/>
  <c r="AI23" i="5"/>
  <c r="S15" i="5"/>
  <c r="S16" i="5"/>
  <c r="S17" i="5"/>
  <c r="S18" i="5"/>
  <c r="S19" i="5"/>
  <c r="S20" i="5"/>
  <c r="S21" i="5"/>
  <c r="S22" i="5"/>
  <c r="S23" i="5"/>
  <c r="F22" i="4"/>
  <c r="I22" i="4" s="1"/>
  <c r="K22" i="4"/>
  <c r="R21" i="4"/>
  <c r="V21" i="4" s="1"/>
  <c r="P21" i="4"/>
  <c r="T21" i="4" s="1"/>
  <c r="G22" i="4"/>
  <c r="L22" i="4"/>
  <c r="M23" i="4"/>
  <c r="N23" i="4"/>
  <c r="D23" i="4"/>
  <c r="E23" i="4"/>
  <c r="H24" i="4"/>
  <c r="B24" i="4"/>
  <c r="C24" i="4" s="1"/>
  <c r="A25" i="4"/>
  <c r="N24" i="4" l="1"/>
  <c r="M24" i="4"/>
  <c r="G23" i="4"/>
  <c r="L23" i="4"/>
  <c r="R22" i="4"/>
  <c r="V22" i="4" s="1"/>
  <c r="P22" i="4"/>
  <c r="T22" i="4" s="1"/>
  <c r="F23" i="4"/>
  <c r="I23" i="4" s="1"/>
  <c r="K23" i="4"/>
  <c r="H25" i="4"/>
  <c r="B25" i="4"/>
  <c r="C25" i="4" s="1"/>
  <c r="A26" i="4"/>
  <c r="D24" i="4"/>
  <c r="E24" i="4"/>
  <c r="F24" i="4" l="1"/>
  <c r="K24" i="4"/>
  <c r="R24" i="4" s="1"/>
  <c r="V24" i="4" s="1"/>
  <c r="P24" i="4"/>
  <c r="G24" i="4"/>
  <c r="L24" i="4"/>
  <c r="M25" i="4"/>
  <c r="N25" i="4"/>
  <c r="R23" i="4"/>
  <c r="V23" i="4" s="1"/>
  <c r="P23" i="4"/>
  <c r="T23" i="4" s="1"/>
  <c r="I24" i="4"/>
  <c r="A27" i="4"/>
  <c r="H26" i="4"/>
  <c r="B26" i="4"/>
  <c r="C26" i="4" s="1"/>
  <c r="D25" i="4"/>
  <c r="E25" i="4"/>
  <c r="G25" i="4" l="1"/>
  <c r="L25" i="4"/>
  <c r="F25" i="4"/>
  <c r="K25" i="4"/>
  <c r="R25" i="4" s="1"/>
  <c r="P25" i="4"/>
  <c r="N26" i="4"/>
  <c r="M26" i="4"/>
  <c r="T24" i="4"/>
  <c r="I25" i="4"/>
  <c r="T25" i="4" s="1"/>
  <c r="D26" i="4"/>
  <c r="E26" i="4"/>
  <c r="A28" i="4"/>
  <c r="H27" i="4"/>
  <c r="B27" i="4"/>
  <c r="C27" i="4" s="1"/>
  <c r="V25" i="4" l="1"/>
  <c r="N27" i="4"/>
  <c r="M27" i="4"/>
  <c r="G26" i="4"/>
  <c r="L26" i="4"/>
  <c r="F26" i="4"/>
  <c r="I26" i="4" s="1"/>
  <c r="K26" i="4"/>
  <c r="R26" i="4" s="1"/>
  <c r="D27" i="4"/>
  <c r="E27" i="4"/>
  <c r="H28" i="4"/>
  <c r="A29" i="4"/>
  <c r="B28" i="4"/>
  <c r="C28" i="4" s="1"/>
  <c r="V26" i="4" l="1"/>
  <c r="F27" i="4"/>
  <c r="K27" i="4"/>
  <c r="N28" i="4"/>
  <c r="M28" i="4"/>
  <c r="G27" i="4"/>
  <c r="I27" i="4" s="1"/>
  <c r="L27" i="4"/>
  <c r="P26" i="4"/>
  <c r="T26" i="4" s="1"/>
  <c r="D28" i="4"/>
  <c r="E28" i="4"/>
  <c r="A30" i="4"/>
  <c r="H29" i="4"/>
  <c r="B29" i="4"/>
  <c r="C29" i="4" s="1"/>
  <c r="N29" i="4" l="1"/>
  <c r="M29" i="4"/>
  <c r="R27" i="4"/>
  <c r="V27" i="4" s="1"/>
  <c r="P27" i="4"/>
  <c r="T27" i="4" s="1"/>
  <c r="G28" i="4"/>
  <c r="L28" i="4"/>
  <c r="F28" i="4"/>
  <c r="I28" i="4" s="1"/>
  <c r="K28" i="4"/>
  <c r="D29" i="4"/>
  <c r="E29" i="4"/>
  <c r="H30" i="4"/>
  <c r="A31" i="4"/>
  <c r="B30" i="4"/>
  <c r="C30" i="4" s="1"/>
  <c r="N30" i="4" l="1"/>
  <c r="M30" i="4"/>
  <c r="G29" i="4"/>
  <c r="L29" i="4"/>
  <c r="F29" i="4"/>
  <c r="K29" i="4"/>
  <c r="R28" i="4"/>
  <c r="V28" i="4" s="1"/>
  <c r="P28" i="4"/>
  <c r="T28" i="4" s="1"/>
  <c r="D30" i="4"/>
  <c r="E30" i="4"/>
  <c r="H31" i="4"/>
  <c r="A32" i="4"/>
  <c r="B31" i="4"/>
  <c r="C31" i="4" s="1"/>
  <c r="I29" i="4"/>
  <c r="R29" i="4" l="1"/>
  <c r="V29" i="4" s="1"/>
  <c r="P29" i="4"/>
  <c r="T29" i="4" s="1"/>
  <c r="N31" i="4"/>
  <c r="M31" i="4"/>
  <c r="G30" i="4"/>
  <c r="L30" i="4"/>
  <c r="F30" i="4"/>
  <c r="I30" i="4" s="1"/>
  <c r="K30" i="4"/>
  <c r="D31" i="4"/>
  <c r="E31" i="4"/>
  <c r="A33" i="4"/>
  <c r="H32" i="4"/>
  <c r="B32" i="4"/>
  <c r="C32" i="4" s="1"/>
  <c r="G31" i="4" l="1"/>
  <c r="I31" i="4" s="1"/>
  <c r="L31" i="4"/>
  <c r="F31" i="4"/>
  <c r="K31" i="4"/>
  <c r="M32" i="4"/>
  <c r="N32" i="4"/>
  <c r="R30" i="4"/>
  <c r="V30" i="4" s="1"/>
  <c r="P30" i="4"/>
  <c r="T30" i="4" s="1"/>
  <c r="D32" i="4"/>
  <c r="E32" i="4"/>
  <c r="B33" i="4"/>
  <c r="C33" i="4" s="1"/>
  <c r="A34" i="4"/>
  <c r="H33" i="4"/>
  <c r="N33" i="4" l="1"/>
  <c r="M33" i="4"/>
  <c r="R31" i="4"/>
  <c r="V31" i="4" s="1"/>
  <c r="P31" i="4"/>
  <c r="T31" i="4" s="1"/>
  <c r="G32" i="4"/>
  <c r="L32" i="4"/>
  <c r="P32" i="4" s="1"/>
  <c r="F32" i="4"/>
  <c r="I32" i="4" s="1"/>
  <c r="T32" i="4" s="1"/>
  <c r="K32" i="4"/>
  <c r="B34" i="4"/>
  <c r="C34" i="4" s="1"/>
  <c r="A35" i="4"/>
  <c r="H34" i="4"/>
  <c r="E33" i="4"/>
  <c r="D33" i="4"/>
  <c r="F33" i="4" l="1"/>
  <c r="K33" i="4"/>
  <c r="G33" i="4"/>
  <c r="I33" i="4" s="1"/>
  <c r="T33" i="4" s="1"/>
  <c r="L33" i="4"/>
  <c r="M34" i="4"/>
  <c r="N34" i="4"/>
  <c r="P33" i="4"/>
  <c r="R32" i="4"/>
  <c r="V32" i="4" s="1"/>
  <c r="A36" i="4"/>
  <c r="H35" i="4"/>
  <c r="B35" i="4"/>
  <c r="C35" i="4" s="1"/>
  <c r="D34" i="4"/>
  <c r="E34" i="4"/>
  <c r="F34" i="4" l="1"/>
  <c r="K34" i="4"/>
  <c r="R33" i="4"/>
  <c r="V33" i="4" s="1"/>
  <c r="G34" i="4"/>
  <c r="L34" i="4"/>
  <c r="P34" i="4" s="1"/>
  <c r="N35" i="4"/>
  <c r="M35" i="4"/>
  <c r="D35" i="4"/>
  <c r="E35" i="4"/>
  <c r="B36" i="4"/>
  <c r="C36" i="4" s="1"/>
  <c r="H36" i="4"/>
  <c r="A37" i="4"/>
  <c r="N36" i="4" l="1"/>
  <c r="M36" i="4"/>
  <c r="G35" i="4"/>
  <c r="L35" i="4"/>
  <c r="R34" i="4"/>
  <c r="F35" i="4"/>
  <c r="I35" i="4" s="1"/>
  <c r="K35" i="4"/>
  <c r="I34" i="4"/>
  <c r="A38" i="4"/>
  <c r="H37" i="4"/>
  <c r="B37" i="4"/>
  <c r="C37" i="4" s="1"/>
  <c r="D36" i="4"/>
  <c r="E36" i="4"/>
  <c r="V34" i="4" l="1"/>
  <c r="T34" i="4"/>
  <c r="R35" i="4"/>
  <c r="V35" i="4" s="1"/>
  <c r="P35" i="4"/>
  <c r="T35" i="4" s="1"/>
  <c r="G36" i="4"/>
  <c r="L36" i="4"/>
  <c r="F36" i="4"/>
  <c r="K36" i="4"/>
  <c r="N37" i="4"/>
  <c r="M37" i="4"/>
  <c r="B38" i="4"/>
  <c r="C38" i="4" s="1"/>
  <c r="A39" i="4"/>
  <c r="H38" i="4"/>
  <c r="I36" i="4"/>
  <c r="D37" i="4"/>
  <c r="E37" i="4"/>
  <c r="R36" i="4" l="1"/>
  <c r="V36" i="4" s="1"/>
  <c r="P36" i="4"/>
  <c r="T36" i="4" s="1"/>
  <c r="N38" i="4"/>
  <c r="M38" i="4"/>
  <c r="G37" i="4"/>
  <c r="L37" i="4"/>
  <c r="F37" i="4"/>
  <c r="I37" i="4" s="1"/>
  <c r="K37" i="4"/>
  <c r="E38" i="4"/>
  <c r="D38" i="4"/>
  <c r="H39" i="4"/>
  <c r="A40" i="4"/>
  <c r="B39" i="4"/>
  <c r="C39" i="4" s="1"/>
  <c r="R37" i="4" l="1"/>
  <c r="V37" i="4" s="1"/>
  <c r="P37" i="4"/>
  <c r="T37" i="4" s="1"/>
  <c r="G38" i="4"/>
  <c r="L38" i="4"/>
  <c r="N39" i="4"/>
  <c r="M39" i="4"/>
  <c r="F38" i="4"/>
  <c r="I38" i="4" s="1"/>
  <c r="K38" i="4"/>
  <c r="D39" i="4"/>
  <c r="E39" i="4"/>
  <c r="A41" i="4"/>
  <c r="B40" i="4"/>
  <c r="C40" i="4" s="1"/>
  <c r="H40" i="4"/>
  <c r="M40" i="4" l="1"/>
  <c r="N40" i="4"/>
  <c r="G39" i="4"/>
  <c r="L39" i="4"/>
  <c r="F39" i="4"/>
  <c r="I39" i="4" s="1"/>
  <c r="K39" i="4"/>
  <c r="R38" i="4"/>
  <c r="V38" i="4" s="1"/>
  <c r="P38" i="4"/>
  <c r="T38" i="4" s="1"/>
  <c r="D40" i="4"/>
  <c r="E40" i="4"/>
  <c r="A42" i="4"/>
  <c r="H41" i="4"/>
  <c r="B41" i="4"/>
  <c r="C41" i="4" s="1"/>
  <c r="R39" i="4" l="1"/>
  <c r="V39" i="4" s="1"/>
  <c r="P39" i="4"/>
  <c r="T39" i="4" s="1"/>
  <c r="M41" i="4"/>
  <c r="N41" i="4"/>
  <c r="G40" i="4"/>
  <c r="L40" i="4"/>
  <c r="F40" i="4"/>
  <c r="I40" i="4" s="1"/>
  <c r="K40" i="4"/>
  <c r="D41" i="4"/>
  <c r="E41" i="4"/>
  <c r="B42" i="4"/>
  <c r="C42" i="4" s="1"/>
  <c r="H42" i="4"/>
  <c r="A43" i="4"/>
  <c r="N42" i="4" l="1"/>
  <c r="M42" i="4"/>
  <c r="G41" i="4"/>
  <c r="L41" i="4"/>
  <c r="F41" i="4"/>
  <c r="K41" i="4"/>
  <c r="R41" i="4" s="1"/>
  <c r="R40" i="4"/>
  <c r="V40" i="4" s="1"/>
  <c r="P40" i="4"/>
  <c r="T40" i="4" s="1"/>
  <c r="A44" i="4"/>
  <c r="H43" i="4"/>
  <c r="B43" i="4"/>
  <c r="C43" i="4" s="1"/>
  <c r="D42" i="4"/>
  <c r="E42" i="4"/>
  <c r="I41" i="4"/>
  <c r="V41" i="4" l="1"/>
  <c r="G42" i="4"/>
  <c r="L42" i="4"/>
  <c r="F42" i="4"/>
  <c r="K42" i="4"/>
  <c r="R42" i="4" s="1"/>
  <c r="N43" i="4"/>
  <c r="M43" i="4"/>
  <c r="P41" i="4"/>
  <c r="T41" i="4" s="1"/>
  <c r="B44" i="4"/>
  <c r="C44" i="4" s="1"/>
  <c r="A45" i="4"/>
  <c r="H44" i="4"/>
  <c r="I42" i="4"/>
  <c r="D43" i="4"/>
  <c r="E43" i="4"/>
  <c r="V42" i="4" l="1"/>
  <c r="N44" i="4"/>
  <c r="M44" i="4"/>
  <c r="P42" i="4"/>
  <c r="T42" i="4" s="1"/>
  <c r="G43" i="4"/>
  <c r="L43" i="4"/>
  <c r="F43" i="4"/>
  <c r="I43" i="4" s="1"/>
  <c r="K43" i="4"/>
  <c r="B45" i="4"/>
  <c r="C45" i="4" s="1"/>
  <c r="A46" i="4"/>
  <c r="H45" i="4"/>
  <c r="D44" i="4"/>
  <c r="E44" i="4"/>
  <c r="G44" i="4" l="1"/>
  <c r="I44" i="4" s="1"/>
  <c r="L44" i="4"/>
  <c r="F44" i="4"/>
  <c r="K44" i="4"/>
  <c r="N45" i="4"/>
  <c r="M45" i="4"/>
  <c r="R43" i="4"/>
  <c r="V43" i="4" s="1"/>
  <c r="P43" i="4"/>
  <c r="T43" i="4" s="1"/>
  <c r="H46" i="4"/>
  <c r="A47" i="4"/>
  <c r="B46" i="4"/>
  <c r="C46" i="4" s="1"/>
  <c r="D45" i="4"/>
  <c r="E45" i="4"/>
  <c r="G45" i="4" l="1"/>
  <c r="L45" i="4"/>
  <c r="F45" i="4"/>
  <c r="I45" i="4" s="1"/>
  <c r="K45" i="4"/>
  <c r="R44" i="4"/>
  <c r="V44" i="4" s="1"/>
  <c r="P44" i="4"/>
  <c r="T44" i="4" s="1"/>
  <c r="N46" i="4"/>
  <c r="M46" i="4"/>
  <c r="D46" i="4"/>
  <c r="E46" i="4"/>
  <c r="H47" i="4"/>
  <c r="A48" i="4"/>
  <c r="B47" i="4"/>
  <c r="C47" i="4" s="1"/>
  <c r="N47" i="4" l="1"/>
  <c r="M47" i="4"/>
  <c r="G46" i="4"/>
  <c r="L46" i="4"/>
  <c r="F46" i="4"/>
  <c r="K46" i="4"/>
  <c r="R45" i="4"/>
  <c r="V45" i="4" s="1"/>
  <c r="P45" i="4"/>
  <c r="T45" i="4" s="1"/>
  <c r="A49" i="4"/>
  <c r="B48" i="4"/>
  <c r="C48" i="4" s="1"/>
  <c r="H48" i="4"/>
  <c r="D47" i="4"/>
  <c r="E47" i="4"/>
  <c r="I46" i="4"/>
  <c r="G47" i="4" l="1"/>
  <c r="I47" i="4" s="1"/>
  <c r="L47" i="4"/>
  <c r="F47" i="4"/>
  <c r="K47" i="4"/>
  <c r="M48" i="4"/>
  <c r="N48" i="4"/>
  <c r="R46" i="4"/>
  <c r="V46" i="4" s="1"/>
  <c r="P46" i="4"/>
  <c r="T46" i="4" s="1"/>
  <c r="E48" i="4"/>
  <c r="D48" i="4"/>
  <c r="B49" i="4"/>
  <c r="C49" i="4" s="1"/>
  <c r="H49" i="4"/>
  <c r="A50" i="4"/>
  <c r="M49" i="4" l="1"/>
  <c r="N49" i="4"/>
  <c r="R47" i="4"/>
  <c r="V47" i="4" s="1"/>
  <c r="P47" i="4"/>
  <c r="T47" i="4" s="1"/>
  <c r="F48" i="4"/>
  <c r="K48" i="4"/>
  <c r="R48" i="4" s="1"/>
  <c r="G48" i="4"/>
  <c r="L48" i="4"/>
  <c r="B50" i="4"/>
  <c r="C50" i="4" s="1"/>
  <c r="A51" i="4"/>
  <c r="H50" i="4"/>
  <c r="D49" i="4"/>
  <c r="E49" i="4"/>
  <c r="I48" i="4"/>
  <c r="V48" i="4" l="1"/>
  <c r="G49" i="4"/>
  <c r="L49" i="4"/>
  <c r="F49" i="4"/>
  <c r="I49" i="4" s="1"/>
  <c r="T49" i="4" s="1"/>
  <c r="K49" i="4"/>
  <c r="R49" i="4" s="1"/>
  <c r="M50" i="4"/>
  <c r="N50" i="4"/>
  <c r="P49" i="4"/>
  <c r="P48" i="4"/>
  <c r="T48" i="4" s="1"/>
  <c r="H51" i="4"/>
  <c r="B51" i="4"/>
  <c r="C51" i="4" s="1"/>
  <c r="A52" i="4"/>
  <c r="D50" i="4"/>
  <c r="E50" i="4"/>
  <c r="G50" i="4" l="1"/>
  <c r="L50" i="4"/>
  <c r="F50" i="4"/>
  <c r="I50" i="4" s="1"/>
  <c r="K50" i="4"/>
  <c r="R50" i="4" s="1"/>
  <c r="V49" i="4"/>
  <c r="P50" i="4"/>
  <c r="N51" i="4"/>
  <c r="M51" i="4"/>
  <c r="A53" i="4"/>
  <c r="H52" i="4"/>
  <c r="B52" i="4"/>
  <c r="C52" i="4" s="1"/>
  <c r="E51" i="4"/>
  <c r="D51" i="4"/>
  <c r="T50" i="4" l="1"/>
  <c r="V50" i="4"/>
  <c r="F51" i="4"/>
  <c r="I51" i="4" s="1"/>
  <c r="K51" i="4"/>
  <c r="G51" i="4"/>
  <c r="L51" i="4"/>
  <c r="N52" i="4"/>
  <c r="M52" i="4"/>
  <c r="D52" i="4"/>
  <c r="E52" i="4"/>
  <c r="A54" i="4"/>
  <c r="B53" i="4"/>
  <c r="C53" i="4" s="1"/>
  <c r="H53" i="4"/>
  <c r="G52" i="4" l="1"/>
  <c r="L52" i="4"/>
  <c r="R51" i="4"/>
  <c r="V51" i="4" s="1"/>
  <c r="P51" i="4"/>
  <c r="T51" i="4" s="1"/>
  <c r="N53" i="4"/>
  <c r="M53" i="4"/>
  <c r="F52" i="4"/>
  <c r="K52" i="4"/>
  <c r="D53" i="4"/>
  <c r="E53" i="4"/>
  <c r="H54" i="4"/>
  <c r="B54" i="4"/>
  <c r="C54" i="4" s="1"/>
  <c r="A55" i="4"/>
  <c r="I52" i="4"/>
  <c r="G53" i="4" l="1"/>
  <c r="L53" i="4"/>
  <c r="R52" i="4"/>
  <c r="V52" i="4" s="1"/>
  <c r="P52" i="4"/>
  <c r="T52" i="4" s="1"/>
  <c r="N54" i="4"/>
  <c r="M54" i="4"/>
  <c r="F53" i="4"/>
  <c r="I53" i="4" s="1"/>
  <c r="K53" i="4"/>
  <c r="H55" i="4"/>
  <c r="A56" i="4"/>
  <c r="B55" i="4"/>
  <c r="C55" i="4" s="1"/>
  <c r="E54" i="4"/>
  <c r="D54" i="4"/>
  <c r="F54" i="4" l="1"/>
  <c r="K54" i="4"/>
  <c r="G54" i="4"/>
  <c r="L54" i="4"/>
  <c r="N55" i="4"/>
  <c r="M55" i="4"/>
  <c r="R53" i="4"/>
  <c r="V53" i="4" s="1"/>
  <c r="P53" i="4"/>
  <c r="T53" i="4" s="1"/>
  <c r="D55" i="4"/>
  <c r="E55" i="4"/>
  <c r="H56" i="4"/>
  <c r="B56" i="4"/>
  <c r="C56" i="4" s="1"/>
  <c r="A57" i="4"/>
  <c r="I54" i="4"/>
  <c r="N56" i="4" l="1"/>
  <c r="M56" i="4"/>
  <c r="R54" i="4"/>
  <c r="V54" i="4" s="1"/>
  <c r="P54" i="4"/>
  <c r="T54" i="4" s="1"/>
  <c r="G55" i="4"/>
  <c r="L55" i="4"/>
  <c r="F55" i="4"/>
  <c r="K55" i="4"/>
  <c r="H57" i="4"/>
  <c r="A58" i="4"/>
  <c r="B57" i="4"/>
  <c r="C57" i="4" s="1"/>
  <c r="D56" i="4"/>
  <c r="E56" i="4"/>
  <c r="I55" i="4"/>
  <c r="G56" i="4" l="1"/>
  <c r="L56" i="4"/>
  <c r="F56" i="4"/>
  <c r="K56" i="4"/>
  <c r="R56" i="4" s="1"/>
  <c r="R55" i="4"/>
  <c r="V55" i="4" s="1"/>
  <c r="P55" i="4"/>
  <c r="T55" i="4" s="1"/>
  <c r="N57" i="4"/>
  <c r="M57" i="4"/>
  <c r="E57" i="4"/>
  <c r="D57" i="4"/>
  <c r="I56" i="4"/>
  <c r="B58" i="4"/>
  <c r="C58" i="4" s="1"/>
  <c r="A59" i="4"/>
  <c r="H58" i="4"/>
  <c r="P56" i="4" l="1"/>
  <c r="T56" i="4" s="1"/>
  <c r="G57" i="4"/>
  <c r="L57" i="4"/>
  <c r="N58" i="4"/>
  <c r="M58" i="4"/>
  <c r="V56" i="4"/>
  <c r="F57" i="4"/>
  <c r="I57" i="4" s="1"/>
  <c r="K57" i="4"/>
  <c r="A60" i="4"/>
  <c r="B59" i="4"/>
  <c r="C59" i="4" s="1"/>
  <c r="H59" i="4"/>
  <c r="E58" i="4"/>
  <c r="D58" i="4"/>
  <c r="F58" i="4" l="1"/>
  <c r="K58" i="4"/>
  <c r="R57" i="4"/>
  <c r="V57" i="4" s="1"/>
  <c r="P57" i="4"/>
  <c r="T57" i="4" s="1"/>
  <c r="G58" i="4"/>
  <c r="I58" i="4" s="1"/>
  <c r="L58" i="4"/>
  <c r="N59" i="4"/>
  <c r="M59" i="4"/>
  <c r="E59" i="4"/>
  <c r="D59" i="4"/>
  <c r="A61" i="4"/>
  <c r="H60" i="4"/>
  <c r="B60" i="4"/>
  <c r="C60" i="4" s="1"/>
  <c r="N60" i="4" l="1"/>
  <c r="M60" i="4"/>
  <c r="F59" i="4"/>
  <c r="K59" i="4"/>
  <c r="R58" i="4"/>
  <c r="V58" i="4" s="1"/>
  <c r="G59" i="4"/>
  <c r="I59" i="4" s="1"/>
  <c r="L59" i="4"/>
  <c r="P58" i="4"/>
  <c r="T58" i="4" s="1"/>
  <c r="D60" i="4"/>
  <c r="E60" i="4"/>
  <c r="H61" i="4"/>
  <c r="A62" i="4"/>
  <c r="B61" i="4"/>
  <c r="C61" i="4" s="1"/>
  <c r="N61" i="4" l="1"/>
  <c r="M61" i="4"/>
  <c r="G60" i="4"/>
  <c r="L60" i="4"/>
  <c r="R59" i="4"/>
  <c r="V59" i="4" s="1"/>
  <c r="P59" i="4"/>
  <c r="T59" i="4" s="1"/>
  <c r="F60" i="4"/>
  <c r="I60" i="4" s="1"/>
  <c r="K60" i="4"/>
  <c r="A63" i="4"/>
  <c r="H62" i="4"/>
  <c r="B62" i="4"/>
  <c r="C62" i="4" s="1"/>
  <c r="D61" i="4"/>
  <c r="E61" i="4"/>
  <c r="M62" i="4" l="1"/>
  <c r="N62" i="4"/>
  <c r="G61" i="4"/>
  <c r="L61" i="4"/>
  <c r="F61" i="4"/>
  <c r="I61" i="4" s="1"/>
  <c r="K61" i="4"/>
  <c r="R60" i="4"/>
  <c r="V60" i="4" s="1"/>
  <c r="P60" i="4"/>
  <c r="T60" i="4" s="1"/>
  <c r="E62" i="4"/>
  <c r="D62" i="4"/>
  <c r="A64" i="4"/>
  <c r="H63" i="4"/>
  <c r="B63" i="4"/>
  <c r="C63" i="4" s="1"/>
  <c r="R61" i="4" l="1"/>
  <c r="V61" i="4" s="1"/>
  <c r="P61" i="4"/>
  <c r="T61" i="4" s="1"/>
  <c r="N63" i="4"/>
  <c r="M63" i="4"/>
  <c r="F62" i="4"/>
  <c r="K62" i="4"/>
  <c r="G62" i="4"/>
  <c r="L62" i="4"/>
  <c r="D63" i="4"/>
  <c r="E63" i="4"/>
  <c r="B64" i="4"/>
  <c r="C64" i="4" s="1"/>
  <c r="A65" i="4"/>
  <c r="H64" i="4"/>
  <c r="I62" i="4"/>
  <c r="R62" i="4" l="1"/>
  <c r="V62" i="4" s="1"/>
  <c r="P62" i="4"/>
  <c r="T62" i="4" s="1"/>
  <c r="N64" i="4"/>
  <c r="M64" i="4"/>
  <c r="G63" i="4"/>
  <c r="L63" i="4"/>
  <c r="F63" i="4"/>
  <c r="I63" i="4" s="1"/>
  <c r="K63" i="4"/>
  <c r="D64" i="4"/>
  <c r="E64" i="4"/>
  <c r="H65" i="4"/>
  <c r="A66" i="4"/>
  <c r="B65" i="4"/>
  <c r="C65" i="4" s="1"/>
  <c r="R63" i="4" l="1"/>
  <c r="V63" i="4" s="1"/>
  <c r="P63" i="4"/>
  <c r="T63" i="4" s="1"/>
  <c r="N65" i="4"/>
  <c r="M65" i="4"/>
  <c r="G64" i="4"/>
  <c r="L64" i="4"/>
  <c r="P64" i="4" s="1"/>
  <c r="F64" i="4"/>
  <c r="K64" i="4"/>
  <c r="D65" i="4"/>
  <c r="E65" i="4"/>
  <c r="B66" i="4"/>
  <c r="C66" i="4" s="1"/>
  <c r="H66" i="4"/>
  <c r="A67" i="4"/>
  <c r="I64" i="4"/>
  <c r="T64" i="4" l="1"/>
  <c r="M66" i="4"/>
  <c r="N66" i="4"/>
  <c r="G65" i="4"/>
  <c r="L65" i="4"/>
  <c r="F65" i="4"/>
  <c r="K65" i="4"/>
  <c r="R64" i="4"/>
  <c r="V64" i="4" s="1"/>
  <c r="D66" i="4"/>
  <c r="E66" i="4"/>
  <c r="B67" i="4"/>
  <c r="C67" i="4" s="1"/>
  <c r="A68" i="4"/>
  <c r="H67" i="4"/>
  <c r="I65" i="4"/>
  <c r="M67" i="4" l="1"/>
  <c r="N67" i="4"/>
  <c r="G66" i="4"/>
  <c r="L66" i="4"/>
  <c r="P66" i="4"/>
  <c r="R65" i="4"/>
  <c r="V65" i="4" s="1"/>
  <c r="P65" i="4"/>
  <c r="T65" i="4" s="1"/>
  <c r="F66" i="4"/>
  <c r="K66" i="4"/>
  <c r="E67" i="4"/>
  <c r="D67" i="4"/>
  <c r="B68" i="4"/>
  <c r="C68" i="4" s="1"/>
  <c r="A69" i="4"/>
  <c r="H68" i="4"/>
  <c r="I66" i="4"/>
  <c r="T66" i="4" s="1"/>
  <c r="N68" i="4" l="1"/>
  <c r="M68" i="4"/>
  <c r="F67" i="4"/>
  <c r="K67" i="4"/>
  <c r="R66" i="4"/>
  <c r="V66" i="4" s="1"/>
  <c r="G67" i="4"/>
  <c r="I67" i="4" s="1"/>
  <c r="L67" i="4"/>
  <c r="D68" i="4"/>
  <c r="E68" i="4"/>
  <c r="B69" i="4"/>
  <c r="C69" i="4" s="1"/>
  <c r="A70" i="4"/>
  <c r="H69" i="4"/>
  <c r="R67" i="4" l="1"/>
  <c r="V67" i="4" s="1"/>
  <c r="P67" i="4"/>
  <c r="T67" i="4" s="1"/>
  <c r="F68" i="4"/>
  <c r="K68" i="4"/>
  <c r="N69" i="4"/>
  <c r="M69" i="4"/>
  <c r="G68" i="4"/>
  <c r="I68" i="4" s="1"/>
  <c r="L68" i="4"/>
  <c r="D69" i="4"/>
  <c r="E69" i="4"/>
  <c r="B70" i="4"/>
  <c r="C70" i="4" s="1"/>
  <c r="H70" i="4"/>
  <c r="A71" i="4"/>
  <c r="N70" i="4" l="1"/>
  <c r="M70" i="4"/>
  <c r="R68" i="4"/>
  <c r="V68" i="4" s="1"/>
  <c r="P68" i="4"/>
  <c r="T68" i="4" s="1"/>
  <c r="G69" i="4"/>
  <c r="L69" i="4"/>
  <c r="F69" i="4"/>
  <c r="K69" i="4"/>
  <c r="D70" i="4"/>
  <c r="E70" i="4"/>
  <c r="A72" i="4"/>
  <c r="H71" i="4"/>
  <c r="B71" i="4"/>
  <c r="C71" i="4" s="1"/>
  <c r="I69" i="4"/>
  <c r="N71" i="4" l="1"/>
  <c r="M71" i="4"/>
  <c r="F70" i="4"/>
  <c r="K70" i="4"/>
  <c r="G70" i="4"/>
  <c r="L70" i="4"/>
  <c r="R69" i="4"/>
  <c r="V69" i="4" s="1"/>
  <c r="P69" i="4"/>
  <c r="T69" i="4" s="1"/>
  <c r="D71" i="4"/>
  <c r="E71" i="4"/>
  <c r="A73" i="4"/>
  <c r="H72" i="4"/>
  <c r="B72" i="4"/>
  <c r="C72" i="4" s="1"/>
  <c r="I70" i="4"/>
  <c r="M72" i="4" l="1"/>
  <c r="N72" i="4"/>
  <c r="R70" i="4"/>
  <c r="V70" i="4" s="1"/>
  <c r="P70" i="4"/>
  <c r="T70" i="4" s="1"/>
  <c r="G71" i="4"/>
  <c r="L71" i="4"/>
  <c r="F71" i="4"/>
  <c r="I71" i="4" s="1"/>
  <c r="K71" i="4"/>
  <c r="A74" i="4"/>
  <c r="B73" i="4"/>
  <c r="C73" i="4" s="1"/>
  <c r="H73" i="4"/>
  <c r="D72" i="4"/>
  <c r="E72" i="4"/>
  <c r="G72" i="4" l="1"/>
  <c r="L72" i="4"/>
  <c r="F72" i="4"/>
  <c r="I72" i="4" s="1"/>
  <c r="K72" i="4"/>
  <c r="R72" i="4" s="1"/>
  <c r="N73" i="4"/>
  <c r="M73" i="4"/>
  <c r="P72" i="4"/>
  <c r="R71" i="4"/>
  <c r="V71" i="4" s="1"/>
  <c r="P71" i="4"/>
  <c r="T71" i="4" s="1"/>
  <c r="D73" i="4"/>
  <c r="E73" i="4"/>
  <c r="B74" i="4"/>
  <c r="C74" i="4" s="1"/>
  <c r="A75" i="4"/>
  <c r="H74" i="4"/>
  <c r="V72" i="4" l="1"/>
  <c r="T72" i="4"/>
  <c r="G73" i="4"/>
  <c r="L73" i="4"/>
  <c r="F73" i="4"/>
  <c r="K73" i="4"/>
  <c r="R73" i="4" s="1"/>
  <c r="N74" i="4"/>
  <c r="M74" i="4"/>
  <c r="B75" i="4"/>
  <c r="C75" i="4" s="1"/>
  <c r="H75" i="4"/>
  <c r="A76" i="4"/>
  <c r="D74" i="4"/>
  <c r="E74" i="4"/>
  <c r="I73" i="4"/>
  <c r="G74" i="4" l="1"/>
  <c r="L74" i="4"/>
  <c r="N75" i="4"/>
  <c r="M75" i="4"/>
  <c r="P73" i="4"/>
  <c r="T73" i="4" s="1"/>
  <c r="F74" i="4"/>
  <c r="I74" i="4" s="1"/>
  <c r="K74" i="4"/>
  <c r="R74" i="4" s="1"/>
  <c r="V73" i="4"/>
  <c r="B76" i="4"/>
  <c r="C76" i="4" s="1"/>
  <c r="H76" i="4"/>
  <c r="A77" i="4"/>
  <c r="D75" i="4"/>
  <c r="E75" i="4"/>
  <c r="V74" i="4" l="1"/>
  <c r="N76" i="4"/>
  <c r="M76" i="4"/>
  <c r="G75" i="4"/>
  <c r="L75" i="4"/>
  <c r="F75" i="4"/>
  <c r="I75" i="4" s="1"/>
  <c r="K75" i="4"/>
  <c r="P74" i="4"/>
  <c r="T74" i="4" s="1"/>
  <c r="B77" i="4"/>
  <c r="C77" i="4" s="1"/>
  <c r="H77" i="4"/>
  <c r="A78" i="4"/>
  <c r="D76" i="4"/>
  <c r="E76" i="4"/>
  <c r="G76" i="4" l="1"/>
  <c r="L76" i="4"/>
  <c r="R75" i="4"/>
  <c r="V75" i="4" s="1"/>
  <c r="P75" i="4"/>
  <c r="T75" i="4" s="1"/>
  <c r="F76" i="4"/>
  <c r="I76" i="4" s="1"/>
  <c r="K76" i="4"/>
  <c r="N77" i="4"/>
  <c r="M77" i="4"/>
  <c r="A79" i="4"/>
  <c r="B78" i="4"/>
  <c r="C78" i="4" s="1"/>
  <c r="H78" i="4"/>
  <c r="D77" i="4"/>
  <c r="E77" i="4"/>
  <c r="F77" i="4" l="1"/>
  <c r="I77" i="4" s="1"/>
  <c r="K77" i="4"/>
  <c r="G77" i="4"/>
  <c r="L77" i="4"/>
  <c r="R76" i="4"/>
  <c r="V76" i="4" s="1"/>
  <c r="P76" i="4"/>
  <c r="T76" i="4" s="1"/>
  <c r="N78" i="4"/>
  <c r="M78" i="4"/>
  <c r="E78" i="4"/>
  <c r="D78" i="4"/>
  <c r="B79" i="4"/>
  <c r="C79" i="4" s="1"/>
  <c r="H79" i="4"/>
  <c r="A80" i="4"/>
  <c r="N79" i="4" l="1"/>
  <c r="M79" i="4"/>
  <c r="F78" i="4"/>
  <c r="K78" i="4"/>
  <c r="G78" i="4"/>
  <c r="L78" i="4"/>
  <c r="R77" i="4"/>
  <c r="V77" i="4" s="1"/>
  <c r="P77" i="4"/>
  <c r="T77" i="4" s="1"/>
  <c r="A81" i="4"/>
  <c r="B80" i="4"/>
  <c r="C80" i="4" s="1"/>
  <c r="H80" i="4"/>
  <c r="D79" i="4"/>
  <c r="E79" i="4"/>
  <c r="I78" i="4"/>
  <c r="G79" i="4" l="1"/>
  <c r="L79" i="4"/>
  <c r="R78" i="4"/>
  <c r="V78" i="4" s="1"/>
  <c r="P78" i="4"/>
  <c r="T78" i="4" s="1"/>
  <c r="F79" i="4"/>
  <c r="I79" i="4" s="1"/>
  <c r="K79" i="4"/>
  <c r="N80" i="4"/>
  <c r="M80" i="4"/>
  <c r="D80" i="4"/>
  <c r="E80" i="4"/>
  <c r="H81" i="4"/>
  <c r="B81" i="4"/>
  <c r="C81" i="4" s="1"/>
  <c r="A82" i="4"/>
  <c r="R79" i="4" l="1"/>
  <c r="V79" i="4" s="1"/>
  <c r="P79" i="4"/>
  <c r="T79" i="4" s="1"/>
  <c r="N81" i="4"/>
  <c r="M81" i="4"/>
  <c r="G80" i="4"/>
  <c r="I80" i="4" s="1"/>
  <c r="L80" i="4"/>
  <c r="F80" i="4"/>
  <c r="K80" i="4"/>
  <c r="B82" i="4"/>
  <c r="C82" i="4" s="1"/>
  <c r="A83" i="4"/>
  <c r="H82" i="4"/>
  <c r="E81" i="4"/>
  <c r="D81" i="4"/>
  <c r="G81" i="4" l="1"/>
  <c r="L81" i="4"/>
  <c r="F81" i="4"/>
  <c r="I81" i="4" s="1"/>
  <c r="K81" i="4"/>
  <c r="R81" i="4" s="1"/>
  <c r="N82" i="4"/>
  <c r="M82" i="4"/>
  <c r="R80" i="4"/>
  <c r="V80" i="4" s="1"/>
  <c r="P80" i="4"/>
  <c r="T80" i="4" s="1"/>
  <c r="B83" i="4"/>
  <c r="C83" i="4" s="1"/>
  <c r="A84" i="4"/>
  <c r="H83" i="4"/>
  <c r="D82" i="4"/>
  <c r="E82" i="4"/>
  <c r="F82" i="4" l="1"/>
  <c r="K82" i="4"/>
  <c r="R82" i="4" s="1"/>
  <c r="N83" i="4"/>
  <c r="M83" i="4"/>
  <c r="V81" i="4"/>
  <c r="P81" i="4"/>
  <c r="T81" i="4" s="1"/>
  <c r="G82" i="4"/>
  <c r="I82" i="4" s="1"/>
  <c r="L82" i="4"/>
  <c r="H84" i="4"/>
  <c r="B84" i="4"/>
  <c r="C84" i="4" s="1"/>
  <c r="A85" i="4"/>
  <c r="D83" i="4"/>
  <c r="E83" i="4"/>
  <c r="F83" i="4" l="1"/>
  <c r="K83" i="4"/>
  <c r="V82" i="4"/>
  <c r="G83" i="4"/>
  <c r="I83" i="4" s="1"/>
  <c r="L83" i="4"/>
  <c r="M84" i="4"/>
  <c r="N84" i="4"/>
  <c r="P82" i="4"/>
  <c r="T82" i="4" s="1"/>
  <c r="B85" i="4"/>
  <c r="C85" i="4" s="1"/>
  <c r="H85" i="4"/>
  <c r="A86" i="4"/>
  <c r="D84" i="4"/>
  <c r="E84" i="4"/>
  <c r="F84" i="4" l="1"/>
  <c r="I84" i="4" s="1"/>
  <c r="K84" i="4"/>
  <c r="G84" i="4"/>
  <c r="L84" i="4"/>
  <c r="R83" i="4"/>
  <c r="V83" i="4" s="1"/>
  <c r="P83" i="4"/>
  <c r="T83" i="4" s="1"/>
  <c r="N85" i="4"/>
  <c r="M85" i="4"/>
  <c r="B86" i="4"/>
  <c r="C86" i="4" s="1"/>
  <c r="A87" i="4"/>
  <c r="H86" i="4"/>
  <c r="D85" i="4"/>
  <c r="E85" i="4"/>
  <c r="G85" i="4" l="1"/>
  <c r="L85" i="4"/>
  <c r="F85" i="4"/>
  <c r="I85" i="4" s="1"/>
  <c r="K85" i="4"/>
  <c r="N86" i="4"/>
  <c r="M86" i="4"/>
  <c r="R84" i="4"/>
  <c r="V84" i="4" s="1"/>
  <c r="P84" i="4"/>
  <c r="T84" i="4" s="1"/>
  <c r="H87" i="4"/>
  <c r="A88" i="4"/>
  <c r="B87" i="4"/>
  <c r="C87" i="4" s="1"/>
  <c r="D86" i="4"/>
  <c r="E86" i="4"/>
  <c r="G86" i="4" l="1"/>
  <c r="L86" i="4"/>
  <c r="F86" i="4"/>
  <c r="I86" i="4" s="1"/>
  <c r="K86" i="4"/>
  <c r="R85" i="4"/>
  <c r="V85" i="4" s="1"/>
  <c r="P85" i="4"/>
  <c r="T85" i="4" s="1"/>
  <c r="N87" i="4"/>
  <c r="M87" i="4"/>
  <c r="D87" i="4"/>
  <c r="E87" i="4"/>
  <c r="H88" i="4"/>
  <c r="A89" i="4"/>
  <c r="B88" i="4"/>
  <c r="C88" i="4" s="1"/>
  <c r="F87" i="4" l="1"/>
  <c r="K87" i="4"/>
  <c r="R86" i="4"/>
  <c r="V86" i="4" s="1"/>
  <c r="P86" i="4"/>
  <c r="T86" i="4" s="1"/>
  <c r="N88" i="4"/>
  <c r="M88" i="4"/>
  <c r="G87" i="4"/>
  <c r="L87" i="4"/>
  <c r="D88" i="4"/>
  <c r="E88" i="4"/>
  <c r="A90" i="4"/>
  <c r="B89" i="4"/>
  <c r="C89" i="4" s="1"/>
  <c r="H89" i="4"/>
  <c r="I87" i="4"/>
  <c r="N89" i="4" l="1"/>
  <c r="M89" i="4"/>
  <c r="P88" i="4"/>
  <c r="R87" i="4"/>
  <c r="V87" i="4" s="1"/>
  <c r="P87" i="4"/>
  <c r="T87" i="4" s="1"/>
  <c r="G88" i="4"/>
  <c r="L88" i="4"/>
  <c r="F88" i="4"/>
  <c r="I88" i="4" s="1"/>
  <c r="K88" i="4"/>
  <c r="R88" i="4" s="1"/>
  <c r="A91" i="4"/>
  <c r="H90" i="4"/>
  <c r="B90" i="4"/>
  <c r="C90" i="4" s="1"/>
  <c r="D89" i="4"/>
  <c r="E89" i="4"/>
  <c r="V88" i="4" l="1"/>
  <c r="T88" i="4"/>
  <c r="N90" i="4"/>
  <c r="M90" i="4"/>
  <c r="G89" i="4"/>
  <c r="L89" i="4"/>
  <c r="F89" i="4"/>
  <c r="I89" i="4" s="1"/>
  <c r="K89" i="4"/>
  <c r="R89" i="4" s="1"/>
  <c r="D90" i="4"/>
  <c r="E90" i="4"/>
  <c r="A92" i="4"/>
  <c r="H91" i="4"/>
  <c r="B91" i="4"/>
  <c r="C91" i="4" s="1"/>
  <c r="G90" i="4" l="1"/>
  <c r="L90" i="4"/>
  <c r="V89" i="4"/>
  <c r="N91" i="4"/>
  <c r="M91" i="4"/>
  <c r="P90" i="4"/>
  <c r="F90" i="4"/>
  <c r="K90" i="4"/>
  <c r="P89" i="4"/>
  <c r="T89" i="4" s="1"/>
  <c r="D91" i="4"/>
  <c r="E91" i="4"/>
  <c r="A93" i="4"/>
  <c r="B92" i="4"/>
  <c r="C92" i="4" s="1"/>
  <c r="H92" i="4"/>
  <c r="I90" i="4"/>
  <c r="T90" i="4" s="1"/>
  <c r="N92" i="4" l="1"/>
  <c r="M92" i="4"/>
  <c r="G91" i="4"/>
  <c r="L91" i="4"/>
  <c r="F91" i="4"/>
  <c r="K91" i="4"/>
  <c r="R90" i="4"/>
  <c r="V90" i="4" s="1"/>
  <c r="A94" i="4"/>
  <c r="B93" i="4"/>
  <c r="C93" i="4" s="1"/>
  <c r="H93" i="4"/>
  <c r="D92" i="4"/>
  <c r="E92" i="4"/>
  <c r="I91" i="4"/>
  <c r="G92" i="4" l="1"/>
  <c r="L92" i="4"/>
  <c r="N93" i="4"/>
  <c r="M93" i="4"/>
  <c r="R91" i="4"/>
  <c r="V91" i="4" s="1"/>
  <c r="P91" i="4"/>
  <c r="T91" i="4" s="1"/>
  <c r="F92" i="4"/>
  <c r="I92" i="4" s="1"/>
  <c r="K92" i="4"/>
  <c r="D93" i="4"/>
  <c r="E93" i="4"/>
  <c r="B94" i="4"/>
  <c r="C94" i="4" s="1"/>
  <c r="A95" i="4"/>
  <c r="H94" i="4"/>
  <c r="N94" i="4" l="1"/>
  <c r="M94" i="4"/>
  <c r="G93" i="4"/>
  <c r="L93" i="4"/>
  <c r="F93" i="4"/>
  <c r="K93" i="4"/>
  <c r="R92" i="4"/>
  <c r="V92" i="4" s="1"/>
  <c r="P92" i="4"/>
  <c r="T92" i="4" s="1"/>
  <c r="B95" i="4"/>
  <c r="C95" i="4" s="1"/>
  <c r="A96" i="4"/>
  <c r="H95" i="4"/>
  <c r="D94" i="4"/>
  <c r="E94" i="4"/>
  <c r="I93" i="4"/>
  <c r="R93" i="4" l="1"/>
  <c r="V93" i="4" s="1"/>
  <c r="P93" i="4"/>
  <c r="T93" i="4" s="1"/>
  <c r="G94" i="4"/>
  <c r="L94" i="4"/>
  <c r="F94" i="4"/>
  <c r="I94" i="4" s="1"/>
  <c r="K94" i="4"/>
  <c r="M95" i="4"/>
  <c r="N95" i="4"/>
  <c r="H96" i="4"/>
  <c r="A97" i="4"/>
  <c r="B96" i="4"/>
  <c r="C96" i="4" s="1"/>
  <c r="D95" i="4"/>
  <c r="E95" i="4"/>
  <c r="G95" i="4" l="1"/>
  <c r="L95" i="4"/>
  <c r="R94" i="4"/>
  <c r="V94" i="4" s="1"/>
  <c r="P94" i="4"/>
  <c r="T94" i="4" s="1"/>
  <c r="F95" i="4"/>
  <c r="I95" i="4" s="1"/>
  <c r="K95" i="4"/>
  <c r="N96" i="4"/>
  <c r="M96" i="4"/>
  <c r="E96" i="4"/>
  <c r="D96" i="4"/>
  <c r="A98" i="4"/>
  <c r="B97" i="4"/>
  <c r="C97" i="4" s="1"/>
  <c r="H97" i="4"/>
  <c r="N97" i="4" l="1"/>
  <c r="M97" i="4"/>
  <c r="R95" i="4"/>
  <c r="V95" i="4" s="1"/>
  <c r="P95" i="4"/>
  <c r="T95" i="4" s="1"/>
  <c r="F96" i="4"/>
  <c r="I96" i="4" s="1"/>
  <c r="K96" i="4"/>
  <c r="R96" i="4" s="1"/>
  <c r="G96" i="4"/>
  <c r="L96" i="4"/>
  <c r="D97" i="4"/>
  <c r="E97" i="4"/>
  <c r="B98" i="4"/>
  <c r="C98" i="4" s="1"/>
  <c r="A99" i="4"/>
  <c r="H98" i="4"/>
  <c r="V96" i="4" l="1"/>
  <c r="M98" i="4"/>
  <c r="N98" i="4"/>
  <c r="G97" i="4"/>
  <c r="L97" i="4"/>
  <c r="F97" i="4"/>
  <c r="I97" i="4" s="1"/>
  <c r="K97" i="4"/>
  <c r="P96" i="4"/>
  <c r="T96" i="4" s="1"/>
  <c r="D98" i="4"/>
  <c r="E98" i="4"/>
  <c r="H99" i="4"/>
  <c r="B99" i="4"/>
  <c r="C99" i="4" s="1"/>
  <c r="A100" i="4"/>
  <c r="R97" i="4" l="1"/>
  <c r="V97" i="4" s="1"/>
  <c r="P97" i="4"/>
  <c r="T97" i="4" s="1"/>
  <c r="N99" i="4"/>
  <c r="M99" i="4"/>
  <c r="G98" i="4"/>
  <c r="L98" i="4"/>
  <c r="P98" i="4"/>
  <c r="F98" i="4"/>
  <c r="K98" i="4"/>
  <c r="A101" i="4"/>
  <c r="B100" i="4"/>
  <c r="C100" i="4" s="1"/>
  <c r="H100" i="4"/>
  <c r="D99" i="4"/>
  <c r="E99" i="4"/>
  <c r="I98" i="4"/>
  <c r="T98" i="4" s="1"/>
  <c r="G99" i="4" l="1"/>
  <c r="L99" i="4"/>
  <c r="F99" i="4"/>
  <c r="K99" i="4"/>
  <c r="N100" i="4"/>
  <c r="M100" i="4"/>
  <c r="R98" i="4"/>
  <c r="V98" i="4" s="1"/>
  <c r="I99" i="4"/>
  <c r="D100" i="4"/>
  <c r="E100" i="4"/>
  <c r="H101" i="4"/>
  <c r="B101" i="4"/>
  <c r="C101" i="4" s="1"/>
  <c r="A102" i="4"/>
  <c r="R99" i="4" l="1"/>
  <c r="V99" i="4" s="1"/>
  <c r="P99" i="4"/>
  <c r="T99" i="4" s="1"/>
  <c r="G100" i="4"/>
  <c r="L100" i="4"/>
  <c r="N101" i="4"/>
  <c r="M101" i="4"/>
  <c r="F100" i="4"/>
  <c r="I100" i="4" s="1"/>
  <c r="K100" i="4"/>
  <c r="B102" i="4"/>
  <c r="C102" i="4" s="1"/>
  <c r="A103" i="4"/>
  <c r="H102" i="4"/>
  <c r="E101" i="4"/>
  <c r="D101" i="4"/>
  <c r="R100" i="4" l="1"/>
  <c r="V100" i="4" s="1"/>
  <c r="P100" i="4"/>
  <c r="T100" i="4" s="1"/>
  <c r="F101" i="4"/>
  <c r="I101" i="4" s="1"/>
  <c r="K101" i="4"/>
  <c r="G101" i="4"/>
  <c r="L101" i="4"/>
  <c r="N102" i="4"/>
  <c r="M102" i="4"/>
  <c r="H103" i="4"/>
  <c r="B103" i="4"/>
  <c r="C103" i="4" s="1"/>
  <c r="A104" i="4"/>
  <c r="D102" i="4"/>
  <c r="E102" i="4"/>
  <c r="G102" i="4" l="1"/>
  <c r="L102" i="4"/>
  <c r="F102" i="4"/>
  <c r="I102" i="4" s="1"/>
  <c r="K102" i="4"/>
  <c r="R101" i="4"/>
  <c r="V101" i="4" s="1"/>
  <c r="P101" i="4"/>
  <c r="T101" i="4" s="1"/>
  <c r="M103" i="4"/>
  <c r="N103" i="4"/>
  <c r="A105" i="4"/>
  <c r="H104" i="4"/>
  <c r="B104" i="4"/>
  <c r="C104" i="4" s="1"/>
  <c r="D103" i="4"/>
  <c r="E103" i="4"/>
  <c r="G103" i="4" l="1"/>
  <c r="L103" i="4"/>
  <c r="F103" i="4"/>
  <c r="I103" i="4" s="1"/>
  <c r="K103" i="4"/>
  <c r="R102" i="4"/>
  <c r="V102" i="4" s="1"/>
  <c r="P102" i="4"/>
  <c r="T102" i="4" s="1"/>
  <c r="N104" i="4"/>
  <c r="M104" i="4"/>
  <c r="E104" i="4"/>
  <c r="D104" i="4"/>
  <c r="A106" i="4"/>
  <c r="H105" i="4"/>
  <c r="B105" i="4"/>
  <c r="C105" i="4" s="1"/>
  <c r="R103" i="4" l="1"/>
  <c r="V103" i="4" s="1"/>
  <c r="P103" i="4"/>
  <c r="T103" i="4" s="1"/>
  <c r="F104" i="4"/>
  <c r="I104" i="4" s="1"/>
  <c r="K104" i="4"/>
  <c r="G104" i="4"/>
  <c r="L104" i="4"/>
  <c r="N105" i="4"/>
  <c r="M105" i="4"/>
  <c r="D105" i="4"/>
  <c r="E105" i="4"/>
  <c r="B106" i="4"/>
  <c r="C106" i="4" s="1"/>
  <c r="H106" i="4"/>
  <c r="A107" i="4"/>
  <c r="M106" i="4" l="1"/>
  <c r="N106" i="4"/>
  <c r="R104" i="4"/>
  <c r="V104" i="4" s="1"/>
  <c r="G105" i="4"/>
  <c r="L105" i="4"/>
  <c r="P105" i="4" s="1"/>
  <c r="F105" i="4"/>
  <c r="I105" i="4" s="1"/>
  <c r="T105" i="4" s="1"/>
  <c r="K105" i="4"/>
  <c r="P104" i="4"/>
  <c r="T104" i="4" s="1"/>
  <c r="D106" i="4"/>
  <c r="E106" i="4"/>
  <c r="H107" i="4"/>
  <c r="B107" i="4"/>
  <c r="C107" i="4" s="1"/>
  <c r="A108" i="4"/>
  <c r="N107" i="4" l="1"/>
  <c r="M107" i="4"/>
  <c r="G106" i="4"/>
  <c r="L106" i="4"/>
  <c r="F106" i="4"/>
  <c r="I106" i="4" s="1"/>
  <c r="K106" i="4"/>
  <c r="R106" i="4" s="1"/>
  <c r="R105" i="4"/>
  <c r="V105" i="4" s="1"/>
  <c r="A109" i="4"/>
  <c r="H108" i="4"/>
  <c r="B108" i="4"/>
  <c r="C108" i="4" s="1"/>
  <c r="D107" i="4"/>
  <c r="E107" i="4"/>
  <c r="F107" i="4" l="1"/>
  <c r="K107" i="4"/>
  <c r="V106" i="4"/>
  <c r="G107" i="4"/>
  <c r="I107" i="4" s="1"/>
  <c r="L107" i="4"/>
  <c r="P106" i="4"/>
  <c r="T106" i="4" s="1"/>
  <c r="N108" i="4"/>
  <c r="M108" i="4"/>
  <c r="D108" i="4"/>
  <c r="E108" i="4"/>
  <c r="H109" i="4"/>
  <c r="B109" i="4"/>
  <c r="C109" i="4" s="1"/>
  <c r="A110" i="4"/>
  <c r="N109" i="4" l="1"/>
  <c r="M109" i="4"/>
  <c r="G108" i="4"/>
  <c r="L108" i="4"/>
  <c r="R107" i="4"/>
  <c r="V107" i="4" s="1"/>
  <c r="P107" i="4"/>
  <c r="T107" i="4" s="1"/>
  <c r="F108" i="4"/>
  <c r="I108" i="4" s="1"/>
  <c r="K108" i="4"/>
  <c r="B110" i="4"/>
  <c r="C110" i="4" s="1"/>
  <c r="A111" i="4"/>
  <c r="H110" i="4"/>
  <c r="E109" i="4"/>
  <c r="D109" i="4"/>
  <c r="G109" i="4" l="1"/>
  <c r="L109" i="4"/>
  <c r="F109" i="4"/>
  <c r="I109" i="4" s="1"/>
  <c r="K109" i="4"/>
  <c r="N110" i="4"/>
  <c r="M110" i="4"/>
  <c r="R108" i="4"/>
  <c r="V108" i="4" s="1"/>
  <c r="P108" i="4"/>
  <c r="T108" i="4" s="1"/>
  <c r="A112" i="4"/>
  <c r="H111" i="4"/>
  <c r="B111" i="4"/>
  <c r="C111" i="4" s="1"/>
  <c r="D110" i="4"/>
  <c r="E110" i="4"/>
  <c r="G110" i="4" l="1"/>
  <c r="L110" i="4"/>
  <c r="F110" i="4"/>
  <c r="I110" i="4" s="1"/>
  <c r="K110" i="4"/>
  <c r="N111" i="4"/>
  <c r="M111" i="4"/>
  <c r="R109" i="4"/>
  <c r="V109" i="4" s="1"/>
  <c r="P109" i="4"/>
  <c r="T109" i="4" s="1"/>
  <c r="E111" i="4"/>
  <c r="D111" i="4"/>
  <c r="H112" i="4"/>
  <c r="A113" i="4"/>
  <c r="B112" i="4"/>
  <c r="C112" i="4" s="1"/>
  <c r="R110" i="4" l="1"/>
  <c r="V110" i="4" s="1"/>
  <c r="P110" i="4"/>
  <c r="T110" i="4" s="1"/>
  <c r="N112" i="4"/>
  <c r="M112" i="4"/>
  <c r="F111" i="4"/>
  <c r="K111" i="4"/>
  <c r="G111" i="4"/>
  <c r="I111" i="4" s="1"/>
  <c r="L111" i="4"/>
  <c r="D112" i="4"/>
  <c r="E112" i="4"/>
  <c r="H113" i="4"/>
  <c r="B113" i="4"/>
  <c r="C113" i="4" s="1"/>
  <c r="A114" i="4"/>
  <c r="R111" i="4" l="1"/>
  <c r="V111" i="4" s="1"/>
  <c r="P111" i="4"/>
  <c r="T111" i="4" s="1"/>
  <c r="P112" i="4"/>
  <c r="N113" i="4"/>
  <c r="M113" i="4"/>
  <c r="G112" i="4"/>
  <c r="L112" i="4"/>
  <c r="F112" i="4"/>
  <c r="I112" i="4" s="1"/>
  <c r="K112" i="4"/>
  <c r="R112" i="4" s="1"/>
  <c r="H114" i="4"/>
  <c r="B114" i="4"/>
  <c r="C114" i="4" s="1"/>
  <c r="A115" i="4"/>
  <c r="D113" i="4"/>
  <c r="E113" i="4"/>
  <c r="T112" i="4" l="1"/>
  <c r="V112" i="4"/>
  <c r="N114" i="4"/>
  <c r="M114" i="4"/>
  <c r="G113" i="4"/>
  <c r="L113" i="4"/>
  <c r="F113" i="4"/>
  <c r="I113" i="4" s="1"/>
  <c r="K113" i="4"/>
  <c r="R113" i="4" s="1"/>
  <c r="B115" i="4"/>
  <c r="C115" i="4" s="1"/>
  <c r="A116" i="4"/>
  <c r="H115" i="4"/>
  <c r="D114" i="4"/>
  <c r="E114" i="4"/>
  <c r="N115" i="4" l="1"/>
  <c r="M115" i="4"/>
  <c r="G114" i="4"/>
  <c r="L114" i="4"/>
  <c r="P114" i="4"/>
  <c r="V113" i="4"/>
  <c r="F114" i="4"/>
  <c r="I114" i="4" s="1"/>
  <c r="T114" i="4" s="1"/>
  <c r="K114" i="4"/>
  <c r="P113" i="4"/>
  <c r="T113" i="4" s="1"/>
  <c r="H116" i="4"/>
  <c r="B116" i="4"/>
  <c r="C116" i="4" s="1"/>
  <c r="A117" i="4"/>
  <c r="D115" i="4"/>
  <c r="E115" i="4"/>
  <c r="G115" i="4" l="1"/>
  <c r="L115" i="4"/>
  <c r="F115" i="4"/>
  <c r="K115" i="4"/>
  <c r="M116" i="4"/>
  <c r="N116" i="4"/>
  <c r="R114" i="4"/>
  <c r="V114" i="4" s="1"/>
  <c r="I115" i="4"/>
  <c r="B117" i="4"/>
  <c r="C117" i="4" s="1"/>
  <c r="H117" i="4"/>
  <c r="A118" i="4"/>
  <c r="D116" i="4"/>
  <c r="E116" i="4"/>
  <c r="F116" i="4" l="1"/>
  <c r="K116" i="4"/>
  <c r="N117" i="4"/>
  <c r="M117" i="4"/>
  <c r="G116" i="4"/>
  <c r="I116" i="4" s="1"/>
  <c r="L116" i="4"/>
  <c r="R115" i="4"/>
  <c r="V115" i="4" s="1"/>
  <c r="P115" i="4"/>
  <c r="T115" i="4" s="1"/>
  <c r="A119" i="4"/>
  <c r="H118" i="4"/>
  <c r="B118" i="4"/>
  <c r="C118" i="4" s="1"/>
  <c r="D117" i="4"/>
  <c r="E117" i="4"/>
  <c r="G117" i="4" l="1"/>
  <c r="L117" i="4"/>
  <c r="F117" i="4"/>
  <c r="I117" i="4" s="1"/>
  <c r="K117" i="4"/>
  <c r="M118" i="4"/>
  <c r="N118" i="4"/>
  <c r="R116" i="4"/>
  <c r="V116" i="4" s="1"/>
  <c r="P116" i="4"/>
  <c r="T116" i="4" s="1"/>
  <c r="D118" i="4"/>
  <c r="E118" i="4"/>
  <c r="A120" i="4"/>
  <c r="B119" i="4"/>
  <c r="C119" i="4" s="1"/>
  <c r="H119" i="4"/>
  <c r="N119" i="4" l="1"/>
  <c r="M119" i="4"/>
  <c r="R117" i="4"/>
  <c r="V117" i="4" s="1"/>
  <c r="P117" i="4"/>
  <c r="T117" i="4" s="1"/>
  <c r="G118" i="4"/>
  <c r="L118" i="4"/>
  <c r="F118" i="4"/>
  <c r="I118" i="4" s="1"/>
  <c r="K118" i="4"/>
  <c r="E119" i="4"/>
  <c r="D119" i="4"/>
  <c r="H120" i="4"/>
  <c r="A121" i="4"/>
  <c r="B120" i="4"/>
  <c r="C120" i="4" s="1"/>
  <c r="N120" i="4" l="1"/>
  <c r="M120" i="4"/>
  <c r="F119" i="4"/>
  <c r="K119" i="4"/>
  <c r="G119" i="4"/>
  <c r="I119" i="4" s="1"/>
  <c r="L119" i="4"/>
  <c r="R118" i="4"/>
  <c r="V118" i="4" s="1"/>
  <c r="P118" i="4"/>
  <c r="T118" i="4" s="1"/>
  <c r="D120" i="4"/>
  <c r="E120" i="4"/>
  <c r="B121" i="4"/>
  <c r="C121" i="4" s="1"/>
  <c r="A122" i="4"/>
  <c r="H121" i="4"/>
  <c r="N121" i="4" l="1"/>
  <c r="M121" i="4"/>
  <c r="R119" i="4"/>
  <c r="V119" i="4" s="1"/>
  <c r="P119" i="4"/>
  <c r="T119" i="4" s="1"/>
  <c r="G120" i="4"/>
  <c r="L120" i="4"/>
  <c r="F120" i="4"/>
  <c r="I120" i="4" s="1"/>
  <c r="K120" i="4"/>
  <c r="B122" i="4"/>
  <c r="C122" i="4" s="1"/>
  <c r="A123" i="4"/>
  <c r="H122" i="4"/>
  <c r="D121" i="4"/>
  <c r="E121" i="4"/>
  <c r="F121" i="4" l="1"/>
  <c r="K121" i="4"/>
  <c r="G121" i="4"/>
  <c r="I121" i="4" s="1"/>
  <c r="L121" i="4"/>
  <c r="N122" i="4"/>
  <c r="M122" i="4"/>
  <c r="R120" i="4"/>
  <c r="V120" i="4" s="1"/>
  <c r="P120" i="4"/>
  <c r="T120" i="4" s="1"/>
  <c r="B123" i="4"/>
  <c r="C123" i="4" s="1"/>
  <c r="A124" i="4"/>
  <c r="H123" i="4"/>
  <c r="D122" i="4"/>
  <c r="E122" i="4"/>
  <c r="G122" i="4" l="1"/>
  <c r="L122" i="4"/>
  <c r="F122" i="4"/>
  <c r="I122" i="4" s="1"/>
  <c r="T122" i="4" s="1"/>
  <c r="K122" i="4"/>
  <c r="R122" i="4" s="1"/>
  <c r="N123" i="4"/>
  <c r="M123" i="4"/>
  <c r="P122" i="4"/>
  <c r="R121" i="4"/>
  <c r="V121" i="4" s="1"/>
  <c r="P121" i="4"/>
  <c r="T121" i="4" s="1"/>
  <c r="A125" i="4"/>
  <c r="B124" i="4"/>
  <c r="C124" i="4" s="1"/>
  <c r="H124" i="4"/>
  <c r="D123" i="4"/>
  <c r="E123" i="4"/>
  <c r="F123" i="4" l="1"/>
  <c r="K123" i="4"/>
  <c r="N124" i="4"/>
  <c r="M124" i="4"/>
  <c r="V122" i="4"/>
  <c r="G123" i="4"/>
  <c r="L123" i="4"/>
  <c r="I123" i="4"/>
  <c r="D124" i="4"/>
  <c r="E124" i="4"/>
  <c r="B125" i="4"/>
  <c r="C125" i="4" s="1"/>
  <c r="A126" i="4"/>
  <c r="H125" i="4"/>
  <c r="N125" i="4" l="1"/>
  <c r="M125" i="4"/>
  <c r="R123" i="4"/>
  <c r="V123" i="4" s="1"/>
  <c r="P123" i="4"/>
  <c r="T123" i="4" s="1"/>
  <c r="G124" i="4"/>
  <c r="L124" i="4"/>
  <c r="F124" i="4"/>
  <c r="I124" i="4" s="1"/>
  <c r="K124" i="4"/>
  <c r="A127" i="4"/>
  <c r="H126" i="4"/>
  <c r="B126" i="4"/>
  <c r="C126" i="4" s="1"/>
  <c r="E125" i="4"/>
  <c r="D125" i="4"/>
  <c r="F125" i="4" l="1"/>
  <c r="K125" i="4"/>
  <c r="G125" i="4"/>
  <c r="I125" i="4" s="1"/>
  <c r="L125" i="4"/>
  <c r="N126" i="4"/>
  <c r="M126" i="4"/>
  <c r="R124" i="4"/>
  <c r="V124" i="4" s="1"/>
  <c r="P124" i="4"/>
  <c r="T124" i="4" s="1"/>
  <c r="E126" i="4"/>
  <c r="D126" i="4"/>
  <c r="A128" i="4"/>
  <c r="B127" i="4"/>
  <c r="C127" i="4" s="1"/>
  <c r="H127" i="4"/>
  <c r="N127" i="4" l="1"/>
  <c r="M127" i="4"/>
  <c r="R125" i="4"/>
  <c r="V125" i="4" s="1"/>
  <c r="P125" i="4"/>
  <c r="T125" i="4" s="1"/>
  <c r="F126" i="4"/>
  <c r="K126" i="4"/>
  <c r="G126" i="4"/>
  <c r="I126" i="4" s="1"/>
  <c r="L126" i="4"/>
  <c r="D127" i="4"/>
  <c r="E127" i="4"/>
  <c r="H128" i="4"/>
  <c r="B128" i="4"/>
  <c r="C128" i="4" s="1"/>
  <c r="A129" i="4"/>
  <c r="R126" i="4" l="1"/>
  <c r="V126" i="4" s="1"/>
  <c r="P126" i="4"/>
  <c r="T126" i="4" s="1"/>
  <c r="N128" i="4"/>
  <c r="M128" i="4"/>
  <c r="G127" i="4"/>
  <c r="L127" i="4"/>
  <c r="F127" i="4"/>
  <c r="I127" i="4" s="1"/>
  <c r="K127" i="4"/>
  <c r="A130" i="4"/>
  <c r="B129" i="4"/>
  <c r="C129" i="4" s="1"/>
  <c r="H129" i="4"/>
  <c r="D128" i="4"/>
  <c r="E128" i="4"/>
  <c r="G128" i="4" l="1"/>
  <c r="L128" i="4"/>
  <c r="F128" i="4"/>
  <c r="I128" i="4" s="1"/>
  <c r="K128" i="4"/>
  <c r="R128" i="4" s="1"/>
  <c r="P128" i="4"/>
  <c r="N129" i="4"/>
  <c r="M129" i="4"/>
  <c r="R127" i="4"/>
  <c r="V127" i="4" s="1"/>
  <c r="P127" i="4"/>
  <c r="T127" i="4" s="1"/>
  <c r="D129" i="4"/>
  <c r="E129" i="4"/>
  <c r="H130" i="4"/>
  <c r="A131" i="4"/>
  <c r="B130" i="4"/>
  <c r="C130" i="4" s="1"/>
  <c r="V128" i="4" l="1"/>
  <c r="T128" i="4"/>
  <c r="G129" i="4"/>
  <c r="L129" i="4"/>
  <c r="F129" i="4"/>
  <c r="K129" i="4"/>
  <c r="N130" i="4"/>
  <c r="M130" i="4"/>
  <c r="H131" i="4"/>
  <c r="B131" i="4"/>
  <c r="C131" i="4" s="1"/>
  <c r="A132" i="4"/>
  <c r="D130" i="4"/>
  <c r="E130" i="4"/>
  <c r="I129" i="4"/>
  <c r="G130" i="4" l="1"/>
  <c r="L130" i="4"/>
  <c r="F130" i="4"/>
  <c r="K130" i="4"/>
  <c r="R130" i="4" s="1"/>
  <c r="R129" i="4"/>
  <c r="V129" i="4" s="1"/>
  <c r="P129" i="4"/>
  <c r="T129" i="4" s="1"/>
  <c r="N131" i="4"/>
  <c r="M131" i="4"/>
  <c r="A133" i="4"/>
  <c r="B132" i="4"/>
  <c r="C132" i="4" s="1"/>
  <c r="H132" i="4"/>
  <c r="D131" i="4"/>
  <c r="E131" i="4"/>
  <c r="I130" i="4"/>
  <c r="G131" i="4" l="1"/>
  <c r="L131" i="4"/>
  <c r="N132" i="4"/>
  <c r="M132" i="4"/>
  <c r="F131" i="4"/>
  <c r="I131" i="4" s="1"/>
  <c r="K131" i="4"/>
  <c r="V130" i="4"/>
  <c r="P130" i="4"/>
  <c r="T130" i="4" s="1"/>
  <c r="E132" i="4"/>
  <c r="D132" i="4"/>
  <c r="A134" i="4"/>
  <c r="B133" i="4"/>
  <c r="C133" i="4" s="1"/>
  <c r="H133" i="4"/>
  <c r="N133" i="4" l="1"/>
  <c r="M133" i="4"/>
  <c r="R131" i="4"/>
  <c r="V131" i="4" s="1"/>
  <c r="P131" i="4"/>
  <c r="T131" i="4" s="1"/>
  <c r="F132" i="4"/>
  <c r="K132" i="4"/>
  <c r="G132" i="4"/>
  <c r="I132" i="4" s="1"/>
  <c r="L132" i="4"/>
  <c r="D133" i="4"/>
  <c r="E133" i="4"/>
  <c r="B134" i="4"/>
  <c r="C134" i="4" s="1"/>
  <c r="A135" i="4"/>
  <c r="H134" i="4"/>
  <c r="R132" i="4" l="1"/>
  <c r="V132" i="4" s="1"/>
  <c r="P132" i="4"/>
  <c r="T132" i="4" s="1"/>
  <c r="N134" i="4"/>
  <c r="M134" i="4"/>
  <c r="G133" i="4"/>
  <c r="L133" i="4"/>
  <c r="F133" i="4"/>
  <c r="I133" i="4" s="1"/>
  <c r="K133" i="4"/>
  <c r="D134" i="4"/>
  <c r="E134" i="4"/>
  <c r="A136" i="4"/>
  <c r="H135" i="4"/>
  <c r="B135" i="4"/>
  <c r="C135" i="4" s="1"/>
  <c r="N135" i="4" l="1"/>
  <c r="M135" i="4"/>
  <c r="G134" i="4"/>
  <c r="L134" i="4"/>
  <c r="F134" i="4"/>
  <c r="K134" i="4"/>
  <c r="R133" i="4"/>
  <c r="V133" i="4" s="1"/>
  <c r="P133" i="4"/>
  <c r="T133" i="4" s="1"/>
  <c r="H136" i="4"/>
  <c r="A137" i="4"/>
  <c r="B136" i="4"/>
  <c r="C136" i="4" s="1"/>
  <c r="D135" i="4"/>
  <c r="E135" i="4"/>
  <c r="I134" i="4"/>
  <c r="G135" i="4" l="1"/>
  <c r="L135" i="4"/>
  <c r="R134" i="4"/>
  <c r="V134" i="4" s="1"/>
  <c r="P134" i="4"/>
  <c r="T134" i="4" s="1"/>
  <c r="F135" i="4"/>
  <c r="I135" i="4" s="1"/>
  <c r="K135" i="4"/>
  <c r="N136" i="4"/>
  <c r="M136" i="4"/>
  <c r="D136" i="4"/>
  <c r="E136" i="4"/>
  <c r="B137" i="4"/>
  <c r="C137" i="4" s="1"/>
  <c r="A138" i="4"/>
  <c r="H137" i="4"/>
  <c r="N137" i="4" l="1"/>
  <c r="M137" i="4"/>
  <c r="R135" i="4"/>
  <c r="V135" i="4" s="1"/>
  <c r="P135" i="4"/>
  <c r="T135" i="4" s="1"/>
  <c r="G136" i="4"/>
  <c r="I136" i="4" s="1"/>
  <c r="L136" i="4"/>
  <c r="F136" i="4"/>
  <c r="K136" i="4"/>
  <c r="A139" i="4"/>
  <c r="H138" i="4"/>
  <c r="B138" i="4"/>
  <c r="C138" i="4" s="1"/>
  <c r="D137" i="4"/>
  <c r="E137" i="4"/>
  <c r="G137" i="4" l="1"/>
  <c r="L137" i="4"/>
  <c r="F137" i="4"/>
  <c r="K137" i="4"/>
  <c r="R137" i="4" s="1"/>
  <c r="V137" i="4" s="1"/>
  <c r="N138" i="4"/>
  <c r="M138" i="4"/>
  <c r="R136" i="4"/>
  <c r="V136" i="4" s="1"/>
  <c r="P136" i="4"/>
  <c r="T136" i="4" s="1"/>
  <c r="D138" i="4"/>
  <c r="E138" i="4"/>
  <c r="I137" i="4"/>
  <c r="B139" i="4"/>
  <c r="C139" i="4" s="1"/>
  <c r="A140" i="4"/>
  <c r="H139" i="4"/>
  <c r="G138" i="4" l="1"/>
  <c r="L138" i="4"/>
  <c r="F138" i="4"/>
  <c r="K138" i="4"/>
  <c r="R138" i="4" s="1"/>
  <c r="P137" i="4"/>
  <c r="T137" i="4" s="1"/>
  <c r="P138" i="4"/>
  <c r="N139" i="4"/>
  <c r="M139" i="4"/>
  <c r="A141" i="4"/>
  <c r="B140" i="4"/>
  <c r="C140" i="4" s="1"/>
  <c r="H140" i="4"/>
  <c r="D139" i="4"/>
  <c r="E139" i="4"/>
  <c r="I138" i="4"/>
  <c r="T138" i="4" s="1"/>
  <c r="G139" i="4" l="1"/>
  <c r="L139" i="4"/>
  <c r="V138" i="4"/>
  <c r="F139" i="4"/>
  <c r="I139" i="4" s="1"/>
  <c r="K139" i="4"/>
  <c r="N140" i="4"/>
  <c r="M140" i="4"/>
  <c r="D140" i="4"/>
  <c r="E140" i="4"/>
  <c r="A142" i="4"/>
  <c r="H141" i="4"/>
  <c r="B141" i="4"/>
  <c r="C141" i="4" s="1"/>
  <c r="N141" i="4" l="1"/>
  <c r="M141" i="4"/>
  <c r="F140" i="4"/>
  <c r="K140" i="4"/>
  <c r="R139" i="4"/>
  <c r="V139" i="4" s="1"/>
  <c r="P139" i="4"/>
  <c r="T139" i="4" s="1"/>
  <c r="G140" i="4"/>
  <c r="L140" i="4"/>
  <c r="D141" i="4"/>
  <c r="E141" i="4"/>
  <c r="B142" i="4"/>
  <c r="C142" i="4" s="1"/>
  <c r="A143" i="4"/>
  <c r="H142" i="4"/>
  <c r="I140" i="4"/>
  <c r="R140" i="4" l="1"/>
  <c r="V140" i="4" s="1"/>
  <c r="P140" i="4"/>
  <c r="T140" i="4" s="1"/>
  <c r="N142" i="4"/>
  <c r="M142" i="4"/>
  <c r="G141" i="4"/>
  <c r="L141" i="4"/>
  <c r="F141" i="4"/>
  <c r="I141" i="4" s="1"/>
  <c r="K141" i="4"/>
  <c r="D142" i="4"/>
  <c r="E142" i="4"/>
  <c r="H143" i="4"/>
  <c r="B143" i="4"/>
  <c r="C143" i="4" s="1"/>
  <c r="A144" i="4"/>
  <c r="R141" i="4" l="1"/>
  <c r="V141" i="4" s="1"/>
  <c r="P141" i="4"/>
  <c r="T141" i="4" s="1"/>
  <c r="F142" i="4"/>
  <c r="K142" i="4"/>
  <c r="N143" i="4"/>
  <c r="M143" i="4"/>
  <c r="G142" i="4"/>
  <c r="L142" i="4"/>
  <c r="B144" i="4"/>
  <c r="C144" i="4" s="1"/>
  <c r="H144" i="4"/>
  <c r="A145" i="4"/>
  <c r="D143" i="4"/>
  <c r="E143" i="4"/>
  <c r="I142" i="4"/>
  <c r="G143" i="4" l="1"/>
  <c r="L143" i="4"/>
  <c r="F143" i="4"/>
  <c r="K143" i="4"/>
  <c r="R142" i="4"/>
  <c r="V142" i="4" s="1"/>
  <c r="P142" i="4"/>
  <c r="T142" i="4" s="1"/>
  <c r="N144" i="4"/>
  <c r="M144" i="4"/>
  <c r="A146" i="4"/>
  <c r="H145" i="4"/>
  <c r="B145" i="4"/>
  <c r="C145" i="4" s="1"/>
  <c r="I143" i="4"/>
  <c r="D144" i="4"/>
  <c r="E144" i="4"/>
  <c r="G144" i="4" l="1"/>
  <c r="L144" i="4"/>
  <c r="F144" i="4"/>
  <c r="K144" i="4"/>
  <c r="R144" i="4" s="1"/>
  <c r="R143" i="4"/>
  <c r="V143" i="4" s="1"/>
  <c r="P143" i="4"/>
  <c r="T143" i="4" s="1"/>
  <c r="N145" i="4"/>
  <c r="M145" i="4"/>
  <c r="I144" i="4"/>
  <c r="D145" i="4"/>
  <c r="E145" i="4"/>
  <c r="B146" i="4"/>
  <c r="C146" i="4" s="1"/>
  <c r="A147" i="4"/>
  <c r="H146" i="4"/>
  <c r="G145" i="4" l="1"/>
  <c r="L145" i="4"/>
  <c r="F145" i="4"/>
  <c r="K145" i="4"/>
  <c r="R145" i="4" s="1"/>
  <c r="V144" i="4"/>
  <c r="N146" i="4"/>
  <c r="M146" i="4"/>
  <c r="P144" i="4"/>
  <c r="T144" i="4" s="1"/>
  <c r="B147" i="4"/>
  <c r="C147" i="4" s="1"/>
  <c r="H147" i="4"/>
  <c r="A148" i="4"/>
  <c r="D146" i="4"/>
  <c r="E146" i="4"/>
  <c r="I145" i="4"/>
  <c r="F146" i="4" l="1"/>
  <c r="K146" i="4"/>
  <c r="G146" i="4"/>
  <c r="L146" i="4"/>
  <c r="M147" i="4"/>
  <c r="N147" i="4"/>
  <c r="V145" i="4"/>
  <c r="P145" i="4"/>
  <c r="T145" i="4" s="1"/>
  <c r="H148" i="4"/>
  <c r="B148" i="4"/>
  <c r="C148" i="4" s="1"/>
  <c r="A149" i="4"/>
  <c r="I146" i="4"/>
  <c r="D147" i="4"/>
  <c r="E147" i="4"/>
  <c r="G147" i="4" l="1"/>
  <c r="L147" i="4"/>
  <c r="F147" i="4"/>
  <c r="I147" i="4" s="1"/>
  <c r="K147" i="4"/>
  <c r="N148" i="4"/>
  <c r="M148" i="4"/>
  <c r="R146" i="4"/>
  <c r="V146" i="4" s="1"/>
  <c r="P146" i="4"/>
  <c r="T146" i="4" s="1"/>
  <c r="A150" i="4"/>
  <c r="H149" i="4"/>
  <c r="B149" i="4"/>
  <c r="C149" i="4" s="1"/>
  <c r="D148" i="4"/>
  <c r="E148" i="4"/>
  <c r="G148" i="4" l="1"/>
  <c r="L148" i="4"/>
  <c r="F148" i="4"/>
  <c r="I148" i="4" s="1"/>
  <c r="K148" i="4"/>
  <c r="N149" i="4"/>
  <c r="M149" i="4"/>
  <c r="R147" i="4"/>
  <c r="V147" i="4" s="1"/>
  <c r="P147" i="4"/>
  <c r="T147" i="4" s="1"/>
  <c r="D149" i="4"/>
  <c r="E149" i="4"/>
  <c r="B150" i="4"/>
  <c r="C150" i="4" s="1"/>
  <c r="H150" i="4"/>
  <c r="A151" i="4"/>
  <c r="R148" i="4" l="1"/>
  <c r="V148" i="4" s="1"/>
  <c r="P148" i="4"/>
  <c r="T148" i="4" s="1"/>
  <c r="N150" i="4"/>
  <c r="M150" i="4"/>
  <c r="G149" i="4"/>
  <c r="L149" i="4"/>
  <c r="F149" i="4"/>
  <c r="I149" i="4" s="1"/>
  <c r="K149" i="4"/>
  <c r="B151" i="4"/>
  <c r="C151" i="4" s="1"/>
  <c r="A152" i="4"/>
  <c r="H151" i="4"/>
  <c r="E150" i="4"/>
  <c r="D150" i="4"/>
  <c r="F150" i="4" l="1"/>
  <c r="K150" i="4"/>
  <c r="G150" i="4"/>
  <c r="I150" i="4" s="1"/>
  <c r="L150" i="4"/>
  <c r="N151" i="4"/>
  <c r="M151" i="4"/>
  <c r="R149" i="4"/>
  <c r="V149" i="4" s="1"/>
  <c r="P149" i="4"/>
  <c r="T149" i="4" s="1"/>
  <c r="H152" i="4"/>
  <c r="A153" i="4"/>
  <c r="B152" i="4"/>
  <c r="C152" i="4" s="1"/>
  <c r="E151" i="4"/>
  <c r="D151" i="4"/>
  <c r="G151" i="4" l="1"/>
  <c r="L151" i="4"/>
  <c r="F151" i="4"/>
  <c r="I151" i="4" s="1"/>
  <c r="K151" i="4"/>
  <c r="N152" i="4"/>
  <c r="M152" i="4"/>
  <c r="R150" i="4"/>
  <c r="V150" i="4" s="1"/>
  <c r="P150" i="4"/>
  <c r="T150" i="4" s="1"/>
  <c r="D152" i="4"/>
  <c r="E152" i="4"/>
  <c r="H153" i="4"/>
  <c r="B153" i="4"/>
  <c r="C153" i="4" s="1"/>
  <c r="A154" i="4"/>
  <c r="R151" i="4" l="1"/>
  <c r="V151" i="4" s="1"/>
  <c r="P151" i="4"/>
  <c r="T151" i="4" s="1"/>
  <c r="P152" i="4"/>
  <c r="N153" i="4"/>
  <c r="M153" i="4"/>
  <c r="G152" i="4"/>
  <c r="I152" i="4" s="1"/>
  <c r="L152" i="4"/>
  <c r="F152" i="4"/>
  <c r="K152" i="4"/>
  <c r="R152" i="4" s="1"/>
  <c r="A155" i="4"/>
  <c r="H154" i="4"/>
  <c r="B154" i="4"/>
  <c r="C154" i="4" s="1"/>
  <c r="D153" i="4"/>
  <c r="E153" i="4"/>
  <c r="T152" i="4" l="1"/>
  <c r="V152" i="4"/>
  <c r="N154" i="4"/>
  <c r="M154" i="4"/>
  <c r="F153" i="4"/>
  <c r="I153" i="4" s="1"/>
  <c r="T153" i="4" s="1"/>
  <c r="K153" i="4"/>
  <c r="R153" i="4" s="1"/>
  <c r="P153" i="4"/>
  <c r="G153" i="4"/>
  <c r="L153" i="4"/>
  <c r="H155" i="4"/>
  <c r="A156" i="4"/>
  <c r="B155" i="4"/>
  <c r="C155" i="4" s="1"/>
  <c r="D154" i="4"/>
  <c r="E154" i="4"/>
  <c r="G154" i="4" l="1"/>
  <c r="L154" i="4"/>
  <c r="F154" i="4"/>
  <c r="I154" i="4" s="1"/>
  <c r="T154" i="4" s="1"/>
  <c r="K154" i="4"/>
  <c r="R154" i="4" s="1"/>
  <c r="N155" i="4"/>
  <c r="M155" i="4"/>
  <c r="V153" i="4"/>
  <c r="P154" i="4"/>
  <c r="H156" i="4"/>
  <c r="A157" i="4"/>
  <c r="B156" i="4"/>
  <c r="C156" i="4" s="1"/>
  <c r="E155" i="4"/>
  <c r="D155" i="4"/>
  <c r="F155" i="4" l="1"/>
  <c r="K155" i="4"/>
  <c r="G155" i="4"/>
  <c r="L155" i="4"/>
  <c r="V154" i="4"/>
  <c r="N156" i="4"/>
  <c r="M156" i="4"/>
  <c r="I155" i="4"/>
  <c r="E156" i="4"/>
  <c r="D156" i="4"/>
  <c r="H157" i="4"/>
  <c r="A158" i="4"/>
  <c r="B157" i="4"/>
  <c r="C157" i="4" s="1"/>
  <c r="R155" i="4" l="1"/>
  <c r="V155" i="4" s="1"/>
  <c r="P155" i="4"/>
  <c r="T155" i="4" s="1"/>
  <c r="N157" i="4"/>
  <c r="M157" i="4"/>
  <c r="F156" i="4"/>
  <c r="I156" i="4" s="1"/>
  <c r="K156" i="4"/>
  <c r="G156" i="4"/>
  <c r="L156" i="4"/>
  <c r="E157" i="4"/>
  <c r="D157" i="4"/>
  <c r="H158" i="4"/>
  <c r="A159" i="4"/>
  <c r="B158" i="4"/>
  <c r="C158" i="4" s="1"/>
  <c r="R156" i="4" l="1"/>
  <c r="V156" i="4" s="1"/>
  <c r="P156" i="4"/>
  <c r="T156" i="4" s="1"/>
  <c r="N158" i="4"/>
  <c r="M158" i="4"/>
  <c r="F157" i="4"/>
  <c r="I157" i="4" s="1"/>
  <c r="K157" i="4"/>
  <c r="G157" i="4"/>
  <c r="L157" i="4"/>
  <c r="D158" i="4"/>
  <c r="E158" i="4"/>
  <c r="H159" i="4"/>
  <c r="A160" i="4"/>
  <c r="B159" i="4"/>
  <c r="C159" i="4" s="1"/>
  <c r="R157" i="4" l="1"/>
  <c r="V157" i="4" s="1"/>
  <c r="P157" i="4"/>
  <c r="T157" i="4" s="1"/>
  <c r="N159" i="4"/>
  <c r="M159" i="4"/>
  <c r="G158" i="4"/>
  <c r="I158" i="4" s="1"/>
  <c r="L158" i="4"/>
  <c r="F158" i="4"/>
  <c r="K158" i="4"/>
  <c r="E159" i="4"/>
  <c r="D159" i="4"/>
  <c r="H160" i="4"/>
  <c r="B160" i="4"/>
  <c r="C160" i="4" s="1"/>
  <c r="A161" i="4"/>
  <c r="N160" i="4" l="1"/>
  <c r="M160" i="4"/>
  <c r="F159" i="4"/>
  <c r="I159" i="4" s="1"/>
  <c r="K159" i="4"/>
  <c r="G159" i="4"/>
  <c r="L159" i="4"/>
  <c r="R158" i="4"/>
  <c r="V158" i="4" s="1"/>
  <c r="P158" i="4"/>
  <c r="T158" i="4" s="1"/>
  <c r="H161" i="4"/>
  <c r="B161" i="4"/>
  <c r="C161" i="4" s="1"/>
  <c r="A162" i="4"/>
  <c r="E160" i="4"/>
  <c r="D160" i="4"/>
  <c r="F160" i="4" l="1"/>
  <c r="K160" i="4"/>
  <c r="G160" i="4"/>
  <c r="I160" i="4" s="1"/>
  <c r="L160" i="4"/>
  <c r="P160" i="4" s="1"/>
  <c r="R159" i="4"/>
  <c r="V159" i="4" s="1"/>
  <c r="P159" i="4"/>
  <c r="T159" i="4" s="1"/>
  <c r="N161" i="4"/>
  <c r="M161" i="4"/>
  <c r="D161" i="4"/>
  <c r="E161" i="4"/>
  <c r="A163" i="4"/>
  <c r="B162" i="4"/>
  <c r="C162" i="4" s="1"/>
  <c r="H162" i="4"/>
  <c r="T160" i="4" l="1"/>
  <c r="N162" i="4"/>
  <c r="M162" i="4"/>
  <c r="G161" i="4"/>
  <c r="L161" i="4"/>
  <c r="F161" i="4"/>
  <c r="I161" i="4" s="1"/>
  <c r="K161" i="4"/>
  <c r="R160" i="4"/>
  <c r="V160" i="4" s="1"/>
  <c r="D162" i="4"/>
  <c r="E162" i="4"/>
  <c r="H163" i="4"/>
  <c r="B163" i="4"/>
  <c r="C163" i="4" s="1"/>
  <c r="A164" i="4"/>
  <c r="R161" i="4" l="1"/>
  <c r="V161" i="4" s="1"/>
  <c r="P161" i="4"/>
  <c r="T161" i="4" s="1"/>
  <c r="G162" i="4"/>
  <c r="L162" i="4"/>
  <c r="P162" i="4" s="1"/>
  <c r="N163" i="4"/>
  <c r="M163" i="4"/>
  <c r="F162" i="4"/>
  <c r="K162" i="4"/>
  <c r="B164" i="4"/>
  <c r="C164" i="4" s="1"/>
  <c r="A165" i="4"/>
  <c r="H164" i="4"/>
  <c r="E163" i="4"/>
  <c r="D163" i="4"/>
  <c r="I162" i="4"/>
  <c r="G163" i="4" l="1"/>
  <c r="L163" i="4"/>
  <c r="T162" i="4"/>
  <c r="F163" i="4"/>
  <c r="K163" i="4"/>
  <c r="N164" i="4"/>
  <c r="M164" i="4"/>
  <c r="R162" i="4"/>
  <c r="V162" i="4" s="1"/>
  <c r="H165" i="4"/>
  <c r="A166" i="4"/>
  <c r="B165" i="4"/>
  <c r="C165" i="4" s="1"/>
  <c r="I163" i="4"/>
  <c r="D164" i="4"/>
  <c r="E164" i="4"/>
  <c r="F164" i="4" l="1"/>
  <c r="K164" i="4"/>
  <c r="G164" i="4"/>
  <c r="I164" i="4" s="1"/>
  <c r="L164" i="4"/>
  <c r="R163" i="4"/>
  <c r="V163" i="4" s="1"/>
  <c r="P163" i="4"/>
  <c r="T163" i="4" s="1"/>
  <c r="N165" i="4"/>
  <c r="M165" i="4"/>
  <c r="E165" i="4"/>
  <c r="D165" i="4"/>
  <c r="B166" i="4"/>
  <c r="C166" i="4" s="1"/>
  <c r="H166" i="4"/>
  <c r="A167" i="4"/>
  <c r="N166" i="4" l="1"/>
  <c r="M166" i="4"/>
  <c r="R164" i="4"/>
  <c r="V164" i="4" s="1"/>
  <c r="P164" i="4"/>
  <c r="T164" i="4" s="1"/>
  <c r="F165" i="4"/>
  <c r="K165" i="4"/>
  <c r="G165" i="4"/>
  <c r="I165" i="4" s="1"/>
  <c r="L165" i="4"/>
  <c r="B167" i="4"/>
  <c r="C167" i="4" s="1"/>
  <c r="H167" i="4"/>
  <c r="A168" i="4"/>
  <c r="D166" i="4"/>
  <c r="E166" i="4"/>
  <c r="R165" i="4" l="1"/>
  <c r="V165" i="4" s="1"/>
  <c r="P165" i="4"/>
  <c r="T165" i="4" s="1"/>
  <c r="G166" i="4"/>
  <c r="L166" i="4"/>
  <c r="F166" i="4"/>
  <c r="I166" i="4" s="1"/>
  <c r="K166" i="4"/>
  <c r="N167" i="4"/>
  <c r="M167" i="4"/>
  <c r="H168" i="4"/>
  <c r="B168" i="4"/>
  <c r="C168" i="4" s="1"/>
  <c r="A169" i="4"/>
  <c r="D167" i="4"/>
  <c r="E167" i="4"/>
  <c r="R166" i="4" l="1"/>
  <c r="V166" i="4" s="1"/>
  <c r="P166" i="4"/>
  <c r="T166" i="4" s="1"/>
  <c r="G167" i="4"/>
  <c r="L167" i="4"/>
  <c r="F167" i="4"/>
  <c r="I167" i="4" s="1"/>
  <c r="K167" i="4"/>
  <c r="N168" i="4"/>
  <c r="M168" i="4"/>
  <c r="B169" i="4"/>
  <c r="C169" i="4" s="1"/>
  <c r="H169" i="4"/>
  <c r="A170" i="4"/>
  <c r="D168" i="4"/>
  <c r="E168" i="4"/>
  <c r="G168" i="4" l="1"/>
  <c r="L168" i="4"/>
  <c r="R167" i="4"/>
  <c r="V167" i="4" s="1"/>
  <c r="P167" i="4"/>
  <c r="T167" i="4" s="1"/>
  <c r="F168" i="4"/>
  <c r="I168" i="4" s="1"/>
  <c r="K168" i="4"/>
  <c r="R168" i="4" s="1"/>
  <c r="N169" i="4"/>
  <c r="M169" i="4"/>
  <c r="B170" i="4"/>
  <c r="C170" i="4" s="1"/>
  <c r="H170" i="4"/>
  <c r="A171" i="4"/>
  <c r="D169" i="4"/>
  <c r="E169" i="4"/>
  <c r="V168" i="4" l="1"/>
  <c r="F169" i="4"/>
  <c r="I169" i="4" s="1"/>
  <c r="T169" i="4" s="1"/>
  <c r="K169" i="4"/>
  <c r="R169" i="4" s="1"/>
  <c r="M170" i="4"/>
  <c r="N170" i="4"/>
  <c r="P169" i="4"/>
  <c r="P168" i="4"/>
  <c r="T168" i="4" s="1"/>
  <c r="G169" i="4"/>
  <c r="L169" i="4"/>
  <c r="A172" i="4"/>
  <c r="B171" i="4"/>
  <c r="C171" i="4" s="1"/>
  <c r="H171" i="4"/>
  <c r="D170" i="4"/>
  <c r="E170" i="4"/>
  <c r="G170" i="4" l="1"/>
  <c r="L170" i="4"/>
  <c r="F170" i="4"/>
  <c r="I170" i="4" s="1"/>
  <c r="T170" i="4" s="1"/>
  <c r="K170" i="4"/>
  <c r="R170" i="4" s="1"/>
  <c r="N171" i="4"/>
  <c r="M171" i="4"/>
  <c r="P170" i="4"/>
  <c r="V169" i="4"/>
  <c r="E171" i="4"/>
  <c r="D171" i="4"/>
  <c r="H172" i="4"/>
  <c r="B172" i="4"/>
  <c r="C172" i="4" s="1"/>
  <c r="A173" i="4"/>
  <c r="V170" i="4" l="1"/>
  <c r="N172" i="4"/>
  <c r="M172" i="4"/>
  <c r="F171" i="4"/>
  <c r="K171" i="4"/>
  <c r="G171" i="4"/>
  <c r="I171" i="4" s="1"/>
  <c r="L171" i="4"/>
  <c r="E172" i="4"/>
  <c r="D172" i="4"/>
  <c r="H173" i="4"/>
  <c r="B173" i="4"/>
  <c r="C173" i="4" s="1"/>
  <c r="A174" i="4"/>
  <c r="G172" i="4" l="1"/>
  <c r="L172" i="4"/>
  <c r="R171" i="4"/>
  <c r="V171" i="4" s="1"/>
  <c r="P171" i="4"/>
  <c r="T171" i="4" s="1"/>
  <c r="N173" i="4"/>
  <c r="M173" i="4"/>
  <c r="F172" i="4"/>
  <c r="I172" i="4" s="1"/>
  <c r="K172" i="4"/>
  <c r="D173" i="4"/>
  <c r="E173" i="4"/>
  <c r="A175" i="4"/>
  <c r="B174" i="4"/>
  <c r="C174" i="4" s="1"/>
  <c r="H174" i="4"/>
  <c r="N174" i="4" l="1"/>
  <c r="M174" i="4"/>
  <c r="G173" i="4"/>
  <c r="L173" i="4"/>
  <c r="F173" i="4"/>
  <c r="K173" i="4"/>
  <c r="R172" i="4"/>
  <c r="V172" i="4" s="1"/>
  <c r="P172" i="4"/>
  <c r="T172" i="4" s="1"/>
  <c r="D174" i="4"/>
  <c r="E174" i="4"/>
  <c r="H175" i="4"/>
  <c r="B175" i="4"/>
  <c r="C175" i="4" s="1"/>
  <c r="A176" i="4"/>
  <c r="I173" i="4"/>
  <c r="R173" i="4" l="1"/>
  <c r="V173" i="4" s="1"/>
  <c r="P173" i="4"/>
  <c r="T173" i="4" s="1"/>
  <c r="N175" i="4"/>
  <c r="M175" i="4"/>
  <c r="G174" i="4"/>
  <c r="L174" i="4"/>
  <c r="F174" i="4"/>
  <c r="K174" i="4"/>
  <c r="E175" i="4"/>
  <c r="D175" i="4"/>
  <c r="A177" i="4"/>
  <c r="H176" i="4"/>
  <c r="B176" i="4"/>
  <c r="C176" i="4" s="1"/>
  <c r="I174" i="4"/>
  <c r="N176" i="4" l="1"/>
  <c r="M176" i="4"/>
  <c r="F175" i="4"/>
  <c r="K175" i="4"/>
  <c r="G175" i="4"/>
  <c r="L175" i="4"/>
  <c r="R174" i="4"/>
  <c r="V174" i="4" s="1"/>
  <c r="P174" i="4"/>
  <c r="T174" i="4" s="1"/>
  <c r="E176" i="4"/>
  <c r="D176" i="4"/>
  <c r="B177" i="4"/>
  <c r="C177" i="4" s="1"/>
  <c r="H177" i="4"/>
  <c r="A178" i="4"/>
  <c r="I175" i="4"/>
  <c r="N177" i="4" l="1"/>
  <c r="M177" i="4"/>
  <c r="R175" i="4"/>
  <c r="V175" i="4" s="1"/>
  <c r="P175" i="4"/>
  <c r="T175" i="4" s="1"/>
  <c r="P176" i="4"/>
  <c r="F176" i="4"/>
  <c r="I176" i="4" s="1"/>
  <c r="K176" i="4"/>
  <c r="G176" i="4"/>
  <c r="L176" i="4"/>
  <c r="H178" i="4"/>
  <c r="B178" i="4"/>
  <c r="C178" i="4" s="1"/>
  <c r="A179" i="4"/>
  <c r="D177" i="4"/>
  <c r="E177" i="4"/>
  <c r="T176" i="4" l="1"/>
  <c r="G177" i="4"/>
  <c r="L177" i="4"/>
  <c r="F177" i="4"/>
  <c r="K177" i="4"/>
  <c r="R177" i="4" s="1"/>
  <c r="P177" i="4"/>
  <c r="N178" i="4"/>
  <c r="M178" i="4"/>
  <c r="R176" i="4"/>
  <c r="V176" i="4" s="1"/>
  <c r="B179" i="4"/>
  <c r="C179" i="4" s="1"/>
  <c r="H179" i="4"/>
  <c r="A180" i="4"/>
  <c r="D178" i="4"/>
  <c r="E178" i="4"/>
  <c r="I177" i="4"/>
  <c r="T177" i="4" s="1"/>
  <c r="G178" i="4" l="1"/>
  <c r="L178" i="4"/>
  <c r="V177" i="4"/>
  <c r="F178" i="4"/>
  <c r="K178" i="4"/>
  <c r="R178" i="4" s="1"/>
  <c r="V178" i="4" s="1"/>
  <c r="N179" i="4"/>
  <c r="M179" i="4"/>
  <c r="P178" i="4"/>
  <c r="A181" i="4"/>
  <c r="B180" i="4"/>
  <c r="C180" i="4" s="1"/>
  <c r="H180" i="4"/>
  <c r="I178" i="4"/>
  <c r="E179" i="4"/>
  <c r="D179" i="4"/>
  <c r="F179" i="4" l="1"/>
  <c r="K179" i="4"/>
  <c r="G179" i="4"/>
  <c r="I179" i="4" s="1"/>
  <c r="L179" i="4"/>
  <c r="T178" i="4"/>
  <c r="N180" i="4"/>
  <c r="M180" i="4"/>
  <c r="E180" i="4"/>
  <c r="D180" i="4"/>
  <c r="B181" i="4"/>
  <c r="C181" i="4" s="1"/>
  <c r="H181" i="4"/>
  <c r="A182" i="4"/>
  <c r="G180" i="4" l="1"/>
  <c r="I180" i="4" s="1"/>
  <c r="L180" i="4"/>
  <c r="R179" i="4"/>
  <c r="V179" i="4" s="1"/>
  <c r="P179" i="4"/>
  <c r="T179" i="4" s="1"/>
  <c r="N181" i="4"/>
  <c r="M181" i="4"/>
  <c r="F180" i="4"/>
  <c r="K180" i="4"/>
  <c r="H182" i="4"/>
  <c r="A183" i="4"/>
  <c r="B182" i="4"/>
  <c r="C182" i="4" s="1"/>
  <c r="D181" i="4"/>
  <c r="E181" i="4"/>
  <c r="G181" i="4" l="1"/>
  <c r="L181" i="4"/>
  <c r="F181" i="4"/>
  <c r="I181" i="4" s="1"/>
  <c r="K181" i="4"/>
  <c r="M182" i="4"/>
  <c r="N182" i="4"/>
  <c r="R180" i="4"/>
  <c r="V180" i="4" s="1"/>
  <c r="P180" i="4"/>
  <c r="T180" i="4" s="1"/>
  <c r="E182" i="4"/>
  <c r="D182" i="4"/>
  <c r="B183" i="4"/>
  <c r="C183" i="4" s="1"/>
  <c r="H183" i="4"/>
  <c r="A184" i="4"/>
  <c r="N183" i="4" l="1"/>
  <c r="M183" i="4"/>
  <c r="R181" i="4"/>
  <c r="V181" i="4" s="1"/>
  <c r="P181" i="4"/>
  <c r="T181" i="4" s="1"/>
  <c r="F182" i="4"/>
  <c r="K182" i="4"/>
  <c r="G182" i="4"/>
  <c r="L182" i="4"/>
  <c r="H184" i="4"/>
  <c r="B184" i="4"/>
  <c r="C184" i="4" s="1"/>
  <c r="A185" i="4"/>
  <c r="E183" i="4"/>
  <c r="D183" i="4"/>
  <c r="I182" i="4"/>
  <c r="F183" i="4" l="1"/>
  <c r="K183" i="4"/>
  <c r="R182" i="4"/>
  <c r="V182" i="4" s="1"/>
  <c r="P182" i="4"/>
  <c r="T182" i="4" s="1"/>
  <c r="G183" i="4"/>
  <c r="I183" i="4" s="1"/>
  <c r="L183" i="4"/>
  <c r="N184" i="4"/>
  <c r="M184" i="4"/>
  <c r="H185" i="4"/>
  <c r="A186" i="4"/>
  <c r="B185" i="4"/>
  <c r="C185" i="4" s="1"/>
  <c r="D184" i="4"/>
  <c r="E184" i="4"/>
  <c r="F184" i="4" l="1"/>
  <c r="K184" i="4"/>
  <c r="G184" i="4"/>
  <c r="I184" i="4" s="1"/>
  <c r="L184" i="4"/>
  <c r="P184" i="4"/>
  <c r="R183" i="4"/>
  <c r="V183" i="4" s="1"/>
  <c r="P183" i="4"/>
  <c r="T183" i="4" s="1"/>
  <c r="N185" i="4"/>
  <c r="M185" i="4"/>
  <c r="E185" i="4"/>
  <c r="D185" i="4"/>
  <c r="B186" i="4"/>
  <c r="C186" i="4" s="1"/>
  <c r="A187" i="4"/>
  <c r="H186" i="4"/>
  <c r="T184" i="4" l="1"/>
  <c r="M186" i="4"/>
  <c r="N186" i="4"/>
  <c r="F185" i="4"/>
  <c r="K185" i="4"/>
  <c r="G185" i="4"/>
  <c r="L185" i="4"/>
  <c r="R184" i="4"/>
  <c r="V184" i="4" s="1"/>
  <c r="H187" i="4"/>
  <c r="B187" i="4"/>
  <c r="C187" i="4" s="1"/>
  <c r="A188" i="4"/>
  <c r="D186" i="4"/>
  <c r="E186" i="4"/>
  <c r="I185" i="4"/>
  <c r="G186" i="4" l="1"/>
  <c r="L186" i="4"/>
  <c r="F186" i="4"/>
  <c r="K186" i="4"/>
  <c r="R186" i="4" s="1"/>
  <c r="N187" i="4"/>
  <c r="M187" i="4"/>
  <c r="P186" i="4"/>
  <c r="R185" i="4"/>
  <c r="V185" i="4" s="1"/>
  <c r="P185" i="4"/>
  <c r="T185" i="4" s="1"/>
  <c r="A189" i="4"/>
  <c r="H188" i="4"/>
  <c r="B188" i="4"/>
  <c r="C188" i="4" s="1"/>
  <c r="I186" i="4"/>
  <c r="D187" i="4"/>
  <c r="E187" i="4"/>
  <c r="T186" i="4" l="1"/>
  <c r="V186" i="4"/>
  <c r="N188" i="4"/>
  <c r="M188" i="4"/>
  <c r="G187" i="4"/>
  <c r="L187" i="4"/>
  <c r="F187" i="4"/>
  <c r="I187" i="4" s="1"/>
  <c r="K187" i="4"/>
  <c r="E188" i="4"/>
  <c r="D188" i="4"/>
  <c r="H189" i="4"/>
  <c r="A190" i="4"/>
  <c r="B189" i="4"/>
  <c r="C189" i="4" s="1"/>
  <c r="N189" i="4" l="1"/>
  <c r="M189" i="4"/>
  <c r="R187" i="4"/>
  <c r="V187" i="4" s="1"/>
  <c r="P187" i="4"/>
  <c r="T187" i="4" s="1"/>
  <c r="F188" i="4"/>
  <c r="I188" i="4" s="1"/>
  <c r="K188" i="4"/>
  <c r="G188" i="4"/>
  <c r="L188" i="4"/>
  <c r="D189" i="4"/>
  <c r="E189" i="4"/>
  <c r="B190" i="4"/>
  <c r="C190" i="4" s="1"/>
  <c r="H190" i="4"/>
  <c r="A191" i="4"/>
  <c r="R188" i="4" l="1"/>
  <c r="V188" i="4" s="1"/>
  <c r="P188" i="4"/>
  <c r="T188" i="4" s="1"/>
  <c r="N190" i="4"/>
  <c r="M190" i="4"/>
  <c r="F189" i="4"/>
  <c r="K189" i="4"/>
  <c r="G189" i="4"/>
  <c r="I189" i="4" s="1"/>
  <c r="L189" i="4"/>
  <c r="B191" i="4"/>
  <c r="C191" i="4" s="1"/>
  <c r="H191" i="4"/>
  <c r="A192" i="4"/>
  <c r="E190" i="4"/>
  <c r="D190" i="4"/>
  <c r="F190" i="4" l="1"/>
  <c r="K190" i="4"/>
  <c r="R189" i="4"/>
  <c r="V189" i="4" s="1"/>
  <c r="P189" i="4"/>
  <c r="T189" i="4" s="1"/>
  <c r="G190" i="4"/>
  <c r="I190" i="4" s="1"/>
  <c r="L190" i="4"/>
  <c r="N191" i="4"/>
  <c r="M191" i="4"/>
  <c r="A193" i="4"/>
  <c r="H192" i="4"/>
  <c r="B192" i="4"/>
  <c r="C192" i="4" s="1"/>
  <c r="D191" i="4"/>
  <c r="E191" i="4"/>
  <c r="G191" i="4" l="1"/>
  <c r="L191" i="4"/>
  <c r="F191" i="4"/>
  <c r="I191" i="4" s="1"/>
  <c r="K191" i="4"/>
  <c r="N192" i="4"/>
  <c r="M192" i="4"/>
  <c r="R190" i="4"/>
  <c r="V190" i="4" s="1"/>
  <c r="P190" i="4"/>
  <c r="T190" i="4" s="1"/>
  <c r="E192" i="4"/>
  <c r="D192" i="4"/>
  <c r="H193" i="4"/>
  <c r="A194" i="4"/>
  <c r="B193" i="4"/>
  <c r="C193" i="4" s="1"/>
  <c r="N193" i="4" l="1"/>
  <c r="M193" i="4"/>
  <c r="F192" i="4"/>
  <c r="K192" i="4"/>
  <c r="R192" i="4" s="1"/>
  <c r="P192" i="4"/>
  <c r="R191" i="4"/>
  <c r="V191" i="4" s="1"/>
  <c r="P191" i="4"/>
  <c r="T191" i="4" s="1"/>
  <c r="G192" i="4"/>
  <c r="L192" i="4"/>
  <c r="E193" i="4"/>
  <c r="D193" i="4"/>
  <c r="H194" i="4"/>
  <c r="A195" i="4"/>
  <c r="B194" i="4"/>
  <c r="C194" i="4" s="1"/>
  <c r="I192" i="4"/>
  <c r="M194" i="4" l="1"/>
  <c r="N194" i="4"/>
  <c r="F193" i="4"/>
  <c r="K193" i="4"/>
  <c r="G193" i="4"/>
  <c r="L193" i="4"/>
  <c r="V192" i="4"/>
  <c r="T192" i="4"/>
  <c r="E194" i="4"/>
  <c r="D194" i="4"/>
  <c r="H195" i="4"/>
  <c r="B195" i="4"/>
  <c r="C195" i="4" s="1"/>
  <c r="A196" i="4"/>
  <c r="I193" i="4"/>
  <c r="R193" i="4" l="1"/>
  <c r="V193" i="4" s="1"/>
  <c r="P193" i="4"/>
  <c r="T193" i="4" s="1"/>
  <c r="F194" i="4"/>
  <c r="K194" i="4"/>
  <c r="R194" i="4" s="1"/>
  <c r="M195" i="4"/>
  <c r="N195" i="4"/>
  <c r="G194" i="4"/>
  <c r="I194" i="4" s="1"/>
  <c r="L194" i="4"/>
  <c r="B196" i="4"/>
  <c r="C196" i="4" s="1"/>
  <c r="A197" i="4"/>
  <c r="H196" i="4"/>
  <c r="E195" i="4"/>
  <c r="D195" i="4"/>
  <c r="N196" i="4" l="1"/>
  <c r="M196" i="4"/>
  <c r="F195" i="4"/>
  <c r="I195" i="4" s="1"/>
  <c r="K195" i="4"/>
  <c r="G195" i="4"/>
  <c r="L195" i="4"/>
  <c r="V194" i="4"/>
  <c r="P194" i="4"/>
  <c r="T194" i="4" s="1"/>
  <c r="H197" i="4"/>
  <c r="A198" i="4"/>
  <c r="B197" i="4"/>
  <c r="C197" i="4" s="1"/>
  <c r="E196" i="4"/>
  <c r="D196" i="4"/>
  <c r="F196" i="4" l="1"/>
  <c r="I196" i="4" s="1"/>
  <c r="K196" i="4"/>
  <c r="P195" i="4"/>
  <c r="T195" i="4" s="1"/>
  <c r="R195" i="4"/>
  <c r="V195" i="4" s="1"/>
  <c r="G196" i="4"/>
  <c r="L196" i="4"/>
  <c r="N197" i="4"/>
  <c r="M197" i="4"/>
  <c r="D197" i="4"/>
  <c r="E197" i="4"/>
  <c r="H198" i="4"/>
  <c r="A199" i="4"/>
  <c r="B198" i="4"/>
  <c r="C198" i="4" s="1"/>
  <c r="N198" i="4" l="1"/>
  <c r="M198" i="4"/>
  <c r="F197" i="4"/>
  <c r="K197" i="4"/>
  <c r="G197" i="4"/>
  <c r="L197" i="4"/>
  <c r="R196" i="4"/>
  <c r="V196" i="4" s="1"/>
  <c r="P196" i="4"/>
  <c r="T196" i="4" s="1"/>
  <c r="H199" i="4"/>
  <c r="B199" i="4"/>
  <c r="C199" i="4" s="1"/>
  <c r="A200" i="4"/>
  <c r="E198" i="4"/>
  <c r="D198" i="4"/>
  <c r="I197" i="4"/>
  <c r="F198" i="4" l="1"/>
  <c r="K198" i="4"/>
  <c r="G198" i="4"/>
  <c r="L198" i="4"/>
  <c r="R197" i="4"/>
  <c r="V197" i="4" s="1"/>
  <c r="P197" i="4"/>
  <c r="T197" i="4" s="1"/>
  <c r="N199" i="4"/>
  <c r="M199" i="4"/>
  <c r="H200" i="4"/>
  <c r="B200" i="4"/>
  <c r="C200" i="4" s="1"/>
  <c r="A201" i="4"/>
  <c r="I198" i="4"/>
  <c r="E199" i="4"/>
  <c r="D199" i="4"/>
  <c r="F199" i="4" l="1"/>
  <c r="K199" i="4"/>
  <c r="N200" i="4"/>
  <c r="M200" i="4"/>
  <c r="G199" i="4"/>
  <c r="I199" i="4" s="1"/>
  <c r="L199" i="4"/>
  <c r="R198" i="4"/>
  <c r="V198" i="4" s="1"/>
  <c r="P198" i="4"/>
  <c r="T198" i="4" s="1"/>
  <c r="H201" i="4"/>
  <c r="A202" i="4"/>
  <c r="B201" i="4"/>
  <c r="C201" i="4" s="1"/>
  <c r="E200" i="4"/>
  <c r="D200" i="4"/>
  <c r="F200" i="4" l="1"/>
  <c r="K200" i="4"/>
  <c r="G200" i="4"/>
  <c r="I200" i="4" s="1"/>
  <c r="L200" i="4"/>
  <c r="P200" i="4"/>
  <c r="N201" i="4"/>
  <c r="M201" i="4"/>
  <c r="R199" i="4"/>
  <c r="V199" i="4" s="1"/>
  <c r="P199" i="4"/>
  <c r="T199" i="4" s="1"/>
  <c r="D201" i="4"/>
  <c r="E201" i="4"/>
  <c r="H202" i="4"/>
  <c r="B202" i="4"/>
  <c r="C202" i="4" s="1"/>
  <c r="A203" i="4"/>
  <c r="T200" i="4" l="1"/>
  <c r="N202" i="4"/>
  <c r="M202" i="4"/>
  <c r="G201" i="4"/>
  <c r="L201" i="4"/>
  <c r="F201" i="4"/>
  <c r="K201" i="4"/>
  <c r="R201" i="4" s="1"/>
  <c r="V201" i="4" s="1"/>
  <c r="R200" i="4"/>
  <c r="V200" i="4" s="1"/>
  <c r="D202" i="4"/>
  <c r="E202" i="4"/>
  <c r="H203" i="4"/>
  <c r="B203" i="4"/>
  <c r="C203" i="4" s="1"/>
  <c r="A204" i="4"/>
  <c r="I201" i="4"/>
  <c r="G202" i="4" l="1"/>
  <c r="L202" i="4"/>
  <c r="F202" i="4"/>
  <c r="K202" i="4"/>
  <c r="R202" i="4" s="1"/>
  <c r="N203" i="4"/>
  <c r="M203" i="4"/>
  <c r="P202" i="4"/>
  <c r="P201" i="4"/>
  <c r="T201" i="4" s="1"/>
  <c r="E203" i="4"/>
  <c r="D203" i="4"/>
  <c r="H204" i="4"/>
  <c r="B204" i="4"/>
  <c r="C204" i="4" s="1"/>
  <c r="A205" i="4"/>
  <c r="I202" i="4"/>
  <c r="T202" i="4" s="1"/>
  <c r="V202" i="4" l="1"/>
  <c r="N204" i="4"/>
  <c r="M204" i="4"/>
  <c r="F203" i="4"/>
  <c r="I203" i="4" s="1"/>
  <c r="K203" i="4"/>
  <c r="G203" i="4"/>
  <c r="L203" i="4"/>
  <c r="D204" i="4"/>
  <c r="E204" i="4"/>
  <c r="H205" i="4"/>
  <c r="B205" i="4"/>
  <c r="C205" i="4" s="1"/>
  <c r="A206" i="4"/>
  <c r="F204" i="4" l="1"/>
  <c r="K204" i="4"/>
  <c r="R203" i="4"/>
  <c r="V203" i="4" s="1"/>
  <c r="P203" i="4"/>
  <c r="T203" i="4" s="1"/>
  <c r="N205" i="4"/>
  <c r="M205" i="4"/>
  <c r="G204" i="4"/>
  <c r="L204" i="4"/>
  <c r="H206" i="4"/>
  <c r="A207" i="4"/>
  <c r="B206" i="4"/>
  <c r="C206" i="4" s="1"/>
  <c r="E205" i="4"/>
  <c r="D205" i="4"/>
  <c r="I204" i="4"/>
  <c r="N206" i="4" l="1"/>
  <c r="M206" i="4"/>
  <c r="F205" i="4"/>
  <c r="K205" i="4"/>
  <c r="G205" i="4"/>
  <c r="I205" i="4" s="1"/>
  <c r="L205" i="4"/>
  <c r="R204" i="4"/>
  <c r="V204" i="4" s="1"/>
  <c r="P204" i="4"/>
  <c r="T204" i="4" s="1"/>
  <c r="D206" i="4"/>
  <c r="E206" i="4"/>
  <c r="H207" i="4"/>
  <c r="B207" i="4"/>
  <c r="C207" i="4" s="1"/>
  <c r="A208" i="4"/>
  <c r="N207" i="4" l="1"/>
  <c r="M207" i="4"/>
  <c r="R205" i="4"/>
  <c r="V205" i="4" s="1"/>
  <c r="P205" i="4"/>
  <c r="T205" i="4" s="1"/>
  <c r="G206" i="4"/>
  <c r="L206" i="4"/>
  <c r="F206" i="4"/>
  <c r="K206" i="4"/>
  <c r="H208" i="4"/>
  <c r="B208" i="4"/>
  <c r="C208" i="4" s="1"/>
  <c r="A209" i="4"/>
  <c r="E207" i="4"/>
  <c r="D207" i="4"/>
  <c r="I206" i="4"/>
  <c r="R206" i="4" l="1"/>
  <c r="V206" i="4" s="1"/>
  <c r="P206" i="4"/>
  <c r="T206" i="4" s="1"/>
  <c r="F207" i="4"/>
  <c r="K207" i="4"/>
  <c r="G207" i="4"/>
  <c r="I207" i="4" s="1"/>
  <c r="L207" i="4"/>
  <c r="N208" i="4"/>
  <c r="M208" i="4"/>
  <c r="A210" i="4"/>
  <c r="B209" i="4"/>
  <c r="C209" i="4" s="1"/>
  <c r="H209" i="4"/>
  <c r="D208" i="4"/>
  <c r="E208" i="4"/>
  <c r="F208" i="4" l="1"/>
  <c r="K208" i="4"/>
  <c r="R207" i="4"/>
  <c r="V207" i="4" s="1"/>
  <c r="P207" i="4"/>
  <c r="T207" i="4" s="1"/>
  <c r="G208" i="4"/>
  <c r="I208" i="4" s="1"/>
  <c r="L208" i="4"/>
  <c r="N209" i="4"/>
  <c r="M209" i="4"/>
  <c r="E209" i="4"/>
  <c r="D209" i="4"/>
  <c r="A211" i="4"/>
  <c r="H210" i="4"/>
  <c r="B210" i="4"/>
  <c r="C210" i="4" s="1"/>
  <c r="N210" i="4" l="1"/>
  <c r="M210" i="4"/>
  <c r="R208" i="4"/>
  <c r="V208" i="4" s="1"/>
  <c r="F209" i="4"/>
  <c r="I209" i="4" s="1"/>
  <c r="K209" i="4"/>
  <c r="R209" i="4" s="1"/>
  <c r="G209" i="4"/>
  <c r="L209" i="4"/>
  <c r="P208" i="4"/>
  <c r="T208" i="4" s="1"/>
  <c r="E210" i="4"/>
  <c r="D210" i="4"/>
  <c r="H211" i="4"/>
  <c r="B211" i="4"/>
  <c r="C211" i="4" s="1"/>
  <c r="A212" i="4"/>
  <c r="V209" i="4" l="1"/>
  <c r="N211" i="4"/>
  <c r="M211" i="4"/>
  <c r="F210" i="4"/>
  <c r="I210" i="4" s="1"/>
  <c r="K210" i="4"/>
  <c r="G210" i="4"/>
  <c r="L210" i="4"/>
  <c r="P209" i="4"/>
  <c r="T209" i="4" s="1"/>
  <c r="D211" i="4"/>
  <c r="E211" i="4"/>
  <c r="A213" i="4"/>
  <c r="H212" i="4"/>
  <c r="B212" i="4"/>
  <c r="C212" i="4" s="1"/>
  <c r="N212" i="4" l="1"/>
  <c r="M212" i="4"/>
  <c r="G211" i="4"/>
  <c r="L211" i="4"/>
  <c r="F211" i="4"/>
  <c r="K211" i="4"/>
  <c r="R210" i="4"/>
  <c r="V210" i="4" s="1"/>
  <c r="P210" i="4"/>
  <c r="T210" i="4" s="1"/>
  <c r="E212" i="4"/>
  <c r="D212" i="4"/>
  <c r="B213" i="4"/>
  <c r="C213" i="4" s="1"/>
  <c r="H213" i="4"/>
  <c r="A214" i="4"/>
  <c r="I211" i="4"/>
  <c r="R211" i="4" l="1"/>
  <c r="V211" i="4" s="1"/>
  <c r="P211" i="4"/>
  <c r="T211" i="4" s="1"/>
  <c r="N213" i="4"/>
  <c r="M213" i="4"/>
  <c r="F212" i="4"/>
  <c r="K212" i="4"/>
  <c r="G212" i="4"/>
  <c r="I212" i="4" s="1"/>
  <c r="L212" i="4"/>
  <c r="E213" i="4"/>
  <c r="D213" i="4"/>
  <c r="B214" i="4"/>
  <c r="C214" i="4" s="1"/>
  <c r="H214" i="4"/>
  <c r="A215" i="4"/>
  <c r="R212" i="4" l="1"/>
  <c r="V212" i="4" s="1"/>
  <c r="P212" i="4"/>
  <c r="T212" i="4" s="1"/>
  <c r="N214" i="4"/>
  <c r="M214" i="4"/>
  <c r="F213" i="4"/>
  <c r="I213" i="4" s="1"/>
  <c r="K213" i="4"/>
  <c r="G213" i="4"/>
  <c r="L213" i="4"/>
  <c r="D214" i="4"/>
  <c r="E214" i="4"/>
  <c r="H215" i="4"/>
  <c r="B215" i="4"/>
  <c r="C215" i="4" s="1"/>
  <c r="A216" i="4"/>
  <c r="R213" i="4" l="1"/>
  <c r="V213" i="4" s="1"/>
  <c r="P213" i="4"/>
  <c r="T213" i="4" s="1"/>
  <c r="N215" i="4"/>
  <c r="M215" i="4"/>
  <c r="G214" i="4"/>
  <c r="L214" i="4"/>
  <c r="F214" i="4"/>
  <c r="K214" i="4"/>
  <c r="H216" i="4"/>
  <c r="A217" i="4"/>
  <c r="B216" i="4"/>
  <c r="C216" i="4" s="1"/>
  <c r="E215" i="4"/>
  <c r="D215" i="4"/>
  <c r="I214" i="4"/>
  <c r="F215" i="4" l="1"/>
  <c r="K215" i="4"/>
  <c r="G215" i="4"/>
  <c r="I215" i="4" s="1"/>
  <c r="L215" i="4"/>
  <c r="N216" i="4"/>
  <c r="M216" i="4"/>
  <c r="R214" i="4"/>
  <c r="V214" i="4" s="1"/>
  <c r="P214" i="4"/>
  <c r="T214" i="4" s="1"/>
  <c r="D216" i="4"/>
  <c r="E216" i="4"/>
  <c r="H217" i="4"/>
  <c r="A218" i="4"/>
  <c r="B217" i="4"/>
  <c r="C217" i="4" s="1"/>
  <c r="N217" i="4" l="1"/>
  <c r="M217" i="4"/>
  <c r="G216" i="4"/>
  <c r="L216" i="4"/>
  <c r="P216" i="4" s="1"/>
  <c r="F216" i="4"/>
  <c r="I216" i="4" s="1"/>
  <c r="K216" i="4"/>
  <c r="R215" i="4"/>
  <c r="V215" i="4" s="1"/>
  <c r="P215" i="4"/>
  <c r="T215" i="4" s="1"/>
  <c r="B218" i="4"/>
  <c r="C218" i="4" s="1"/>
  <c r="A219" i="4"/>
  <c r="H218" i="4"/>
  <c r="E217" i="4"/>
  <c r="D217" i="4"/>
  <c r="T216" i="4" l="1"/>
  <c r="N218" i="4"/>
  <c r="M218" i="4"/>
  <c r="F217" i="4"/>
  <c r="I217" i="4" s="1"/>
  <c r="K217" i="4"/>
  <c r="G217" i="4"/>
  <c r="L217" i="4"/>
  <c r="R216" i="4"/>
  <c r="V216" i="4" s="1"/>
  <c r="B219" i="4"/>
  <c r="C219" i="4" s="1"/>
  <c r="A220" i="4"/>
  <c r="H219" i="4"/>
  <c r="D218" i="4"/>
  <c r="E218" i="4"/>
  <c r="G218" i="4" l="1"/>
  <c r="L218" i="4"/>
  <c r="N219" i="4"/>
  <c r="M219" i="4"/>
  <c r="F218" i="4"/>
  <c r="I218" i="4" s="1"/>
  <c r="K218" i="4"/>
  <c r="R218" i="4" s="1"/>
  <c r="R217" i="4"/>
  <c r="V217" i="4" s="1"/>
  <c r="P217" i="4"/>
  <c r="T217" i="4" s="1"/>
  <c r="A221" i="4"/>
  <c r="B220" i="4"/>
  <c r="C220" i="4" s="1"/>
  <c r="H220" i="4"/>
  <c r="D219" i="4"/>
  <c r="E219" i="4"/>
  <c r="V218" i="4" l="1"/>
  <c r="P218" i="4"/>
  <c r="T218" i="4" s="1"/>
  <c r="G219" i="4"/>
  <c r="L219" i="4"/>
  <c r="F219" i="4"/>
  <c r="I219" i="4" s="1"/>
  <c r="K219" i="4"/>
  <c r="N220" i="4"/>
  <c r="M220" i="4"/>
  <c r="E220" i="4"/>
  <c r="D220" i="4"/>
  <c r="H221" i="4"/>
  <c r="B221" i="4"/>
  <c r="C221" i="4" s="1"/>
  <c r="A222" i="4"/>
  <c r="N221" i="4" l="1"/>
  <c r="M221" i="4"/>
  <c r="F220" i="4"/>
  <c r="K220" i="4"/>
  <c r="G220" i="4"/>
  <c r="L220" i="4"/>
  <c r="R219" i="4"/>
  <c r="V219" i="4" s="1"/>
  <c r="P219" i="4"/>
  <c r="T219" i="4" s="1"/>
  <c r="D221" i="4"/>
  <c r="E221" i="4"/>
  <c r="B222" i="4"/>
  <c r="C222" i="4" s="1"/>
  <c r="H222" i="4"/>
  <c r="A223" i="4"/>
  <c r="I220" i="4"/>
  <c r="R220" i="4" l="1"/>
  <c r="V220" i="4" s="1"/>
  <c r="P220" i="4"/>
  <c r="T220" i="4" s="1"/>
  <c r="N222" i="4"/>
  <c r="M222" i="4"/>
  <c r="G221" i="4"/>
  <c r="L221" i="4"/>
  <c r="F221" i="4"/>
  <c r="I221" i="4" s="1"/>
  <c r="K221" i="4"/>
  <c r="E222" i="4"/>
  <c r="D222" i="4"/>
  <c r="B223" i="4"/>
  <c r="C223" i="4" s="1"/>
  <c r="H223" i="4"/>
  <c r="A224" i="4"/>
  <c r="N223" i="4" l="1"/>
  <c r="M223" i="4"/>
  <c r="F222" i="4"/>
  <c r="K222" i="4"/>
  <c r="G222" i="4"/>
  <c r="L222" i="4"/>
  <c r="R221" i="4"/>
  <c r="V221" i="4" s="1"/>
  <c r="P221" i="4"/>
  <c r="T221" i="4" s="1"/>
  <c r="H224" i="4"/>
  <c r="A225" i="4"/>
  <c r="B224" i="4"/>
  <c r="C224" i="4" s="1"/>
  <c r="E223" i="4"/>
  <c r="D223" i="4"/>
  <c r="I222" i="4"/>
  <c r="R222" i="4" l="1"/>
  <c r="V222" i="4" s="1"/>
  <c r="P222" i="4"/>
  <c r="T222" i="4" s="1"/>
  <c r="F223" i="4"/>
  <c r="K223" i="4"/>
  <c r="G223" i="4"/>
  <c r="L223" i="4"/>
  <c r="N224" i="4"/>
  <c r="M224" i="4"/>
  <c r="E224" i="4"/>
  <c r="D224" i="4"/>
  <c r="A226" i="4"/>
  <c r="B225" i="4"/>
  <c r="C225" i="4" s="1"/>
  <c r="H225" i="4"/>
  <c r="I223" i="4"/>
  <c r="G224" i="4" l="1"/>
  <c r="L224" i="4"/>
  <c r="P224" i="4"/>
  <c r="N225" i="4"/>
  <c r="M225" i="4"/>
  <c r="R223" i="4"/>
  <c r="V223" i="4" s="1"/>
  <c r="P223" i="4"/>
  <c r="T223" i="4" s="1"/>
  <c r="F224" i="4"/>
  <c r="K224" i="4"/>
  <c r="B226" i="4"/>
  <c r="C226" i="4" s="1"/>
  <c r="H226" i="4"/>
  <c r="A227" i="4"/>
  <c r="E225" i="4"/>
  <c r="D225" i="4"/>
  <c r="I224" i="4"/>
  <c r="T224" i="4" l="1"/>
  <c r="F225" i="4"/>
  <c r="K225" i="4"/>
  <c r="G225" i="4"/>
  <c r="L225" i="4"/>
  <c r="N226" i="4"/>
  <c r="M226" i="4"/>
  <c r="R224" i="4"/>
  <c r="V224" i="4" s="1"/>
  <c r="A228" i="4"/>
  <c r="H227" i="4"/>
  <c r="B227" i="4"/>
  <c r="C227" i="4" s="1"/>
  <c r="I225" i="4"/>
  <c r="E226" i="4"/>
  <c r="D226" i="4"/>
  <c r="G226" i="4" l="1"/>
  <c r="L226" i="4"/>
  <c r="F226" i="4"/>
  <c r="I226" i="4" s="1"/>
  <c r="K226" i="4"/>
  <c r="R226" i="4" s="1"/>
  <c r="N227" i="4"/>
  <c r="M227" i="4"/>
  <c r="R225" i="4"/>
  <c r="V225" i="4" s="1"/>
  <c r="P225" i="4"/>
  <c r="T225" i="4" s="1"/>
  <c r="E227" i="4"/>
  <c r="D227" i="4"/>
  <c r="H228" i="4"/>
  <c r="A229" i="4"/>
  <c r="B228" i="4"/>
  <c r="C228" i="4" s="1"/>
  <c r="F227" i="4" l="1"/>
  <c r="K227" i="4"/>
  <c r="N228" i="4"/>
  <c r="M228" i="4"/>
  <c r="V226" i="4"/>
  <c r="G227" i="4"/>
  <c r="L227" i="4"/>
  <c r="P226" i="4"/>
  <c r="T226" i="4" s="1"/>
  <c r="A230" i="4"/>
  <c r="H229" i="4"/>
  <c r="B229" i="4"/>
  <c r="C229" i="4" s="1"/>
  <c r="D228" i="4"/>
  <c r="E228" i="4"/>
  <c r="I227" i="4"/>
  <c r="G228" i="4" l="1"/>
  <c r="L228" i="4"/>
  <c r="F228" i="4"/>
  <c r="I228" i="4" s="1"/>
  <c r="K228" i="4"/>
  <c r="R227" i="4"/>
  <c r="V227" i="4" s="1"/>
  <c r="P227" i="4"/>
  <c r="T227" i="4" s="1"/>
  <c r="N229" i="4"/>
  <c r="M229" i="4"/>
  <c r="D229" i="4"/>
  <c r="E229" i="4"/>
  <c r="H230" i="4"/>
  <c r="A231" i="4"/>
  <c r="B230" i="4"/>
  <c r="C230" i="4" s="1"/>
  <c r="N230" i="4" l="1"/>
  <c r="M230" i="4"/>
  <c r="R228" i="4"/>
  <c r="V228" i="4" s="1"/>
  <c r="P228" i="4"/>
  <c r="T228" i="4" s="1"/>
  <c r="G229" i="4"/>
  <c r="L229" i="4"/>
  <c r="F229" i="4"/>
  <c r="I229" i="4" s="1"/>
  <c r="K229" i="4"/>
  <c r="E230" i="4"/>
  <c r="D230" i="4"/>
  <c r="H231" i="4"/>
  <c r="B231" i="4"/>
  <c r="C231" i="4" s="1"/>
  <c r="A232" i="4"/>
  <c r="N231" i="4" l="1"/>
  <c r="M231" i="4"/>
  <c r="F230" i="4"/>
  <c r="K230" i="4"/>
  <c r="G230" i="4"/>
  <c r="I230" i="4" s="1"/>
  <c r="L230" i="4"/>
  <c r="R229" i="4"/>
  <c r="V229" i="4" s="1"/>
  <c r="P229" i="4"/>
  <c r="T229" i="4" s="1"/>
  <c r="D231" i="4"/>
  <c r="E231" i="4"/>
  <c r="H232" i="4"/>
  <c r="B232" i="4"/>
  <c r="C232" i="4" s="1"/>
  <c r="A233" i="4"/>
  <c r="R230" i="4" l="1"/>
  <c r="V230" i="4" s="1"/>
  <c r="P230" i="4"/>
  <c r="T230" i="4" s="1"/>
  <c r="N232" i="4"/>
  <c r="M232" i="4"/>
  <c r="G231" i="4"/>
  <c r="L231" i="4"/>
  <c r="F231" i="4"/>
  <c r="I231" i="4" s="1"/>
  <c r="K231" i="4"/>
  <c r="A234" i="4"/>
  <c r="B233" i="4"/>
  <c r="C233" i="4" s="1"/>
  <c r="H233" i="4"/>
  <c r="D232" i="4"/>
  <c r="E232" i="4"/>
  <c r="G232" i="4" l="1"/>
  <c r="L232" i="4"/>
  <c r="F232" i="4"/>
  <c r="K232" i="4"/>
  <c r="R232" i="4" s="1"/>
  <c r="P232" i="4"/>
  <c r="N233" i="4"/>
  <c r="M233" i="4"/>
  <c r="R231" i="4"/>
  <c r="V231" i="4" s="1"/>
  <c r="P231" i="4"/>
  <c r="T231" i="4" s="1"/>
  <c r="D233" i="4"/>
  <c r="E233" i="4"/>
  <c r="I232" i="4"/>
  <c r="B234" i="4"/>
  <c r="C234" i="4" s="1"/>
  <c r="A235" i="4"/>
  <c r="H234" i="4"/>
  <c r="T232" i="4" l="1"/>
  <c r="V232" i="4"/>
  <c r="G233" i="4"/>
  <c r="L233" i="4"/>
  <c r="F233" i="4"/>
  <c r="K233" i="4"/>
  <c r="R233" i="4" s="1"/>
  <c r="M234" i="4"/>
  <c r="N234" i="4"/>
  <c r="B235" i="4"/>
  <c r="C235" i="4" s="1"/>
  <c r="A236" i="4"/>
  <c r="H235" i="4"/>
  <c r="D234" i="4"/>
  <c r="E234" i="4"/>
  <c r="I233" i="4"/>
  <c r="V233" i="4" l="1"/>
  <c r="N235" i="4"/>
  <c r="M235" i="4"/>
  <c r="F234" i="4"/>
  <c r="I234" i="4" s="1"/>
  <c r="K234" i="4"/>
  <c r="R234" i="4" s="1"/>
  <c r="G234" i="4"/>
  <c r="L234" i="4"/>
  <c r="P233" i="4"/>
  <c r="T233" i="4" s="1"/>
  <c r="A237" i="4"/>
  <c r="H236" i="4"/>
  <c r="B236" i="4"/>
  <c r="C236" i="4" s="1"/>
  <c r="D235" i="4"/>
  <c r="E235" i="4"/>
  <c r="G235" i="4" l="1"/>
  <c r="L235" i="4"/>
  <c r="F235" i="4"/>
  <c r="I235" i="4" s="1"/>
  <c r="K235" i="4"/>
  <c r="M236" i="4"/>
  <c r="N236" i="4"/>
  <c r="V234" i="4"/>
  <c r="P234" i="4"/>
  <c r="T234" i="4" s="1"/>
  <c r="D236" i="4"/>
  <c r="E236" i="4"/>
  <c r="A238" i="4"/>
  <c r="B237" i="4"/>
  <c r="C237" i="4" s="1"/>
  <c r="H237" i="4"/>
  <c r="N237" i="4" l="1"/>
  <c r="M237" i="4"/>
  <c r="R235" i="4"/>
  <c r="V235" i="4" s="1"/>
  <c r="P235" i="4"/>
  <c r="T235" i="4" s="1"/>
  <c r="G236" i="4"/>
  <c r="L236" i="4"/>
  <c r="F236" i="4"/>
  <c r="I236" i="4" s="1"/>
  <c r="K236" i="4"/>
  <c r="D237" i="4"/>
  <c r="E237" i="4"/>
  <c r="B238" i="4"/>
  <c r="C238" i="4" s="1"/>
  <c r="A239" i="4"/>
  <c r="H238" i="4"/>
  <c r="N238" i="4" l="1"/>
  <c r="M238" i="4"/>
  <c r="G237" i="4"/>
  <c r="L237" i="4"/>
  <c r="F237" i="4"/>
  <c r="K237" i="4"/>
  <c r="R236" i="4"/>
  <c r="V236" i="4" s="1"/>
  <c r="P236" i="4"/>
  <c r="T236" i="4" s="1"/>
  <c r="E238" i="4"/>
  <c r="D238" i="4"/>
  <c r="A240" i="4"/>
  <c r="H239" i="4"/>
  <c r="B239" i="4"/>
  <c r="C239" i="4" s="1"/>
  <c r="I237" i="4"/>
  <c r="N239" i="4" l="1"/>
  <c r="M239" i="4"/>
  <c r="R237" i="4"/>
  <c r="V237" i="4" s="1"/>
  <c r="P237" i="4"/>
  <c r="T237" i="4" s="1"/>
  <c r="F238" i="4"/>
  <c r="I238" i="4" s="1"/>
  <c r="K238" i="4"/>
  <c r="G238" i="4"/>
  <c r="L238" i="4"/>
  <c r="H240" i="4"/>
  <c r="A241" i="4"/>
  <c r="B240" i="4"/>
  <c r="C240" i="4" s="1"/>
  <c r="E239" i="4"/>
  <c r="D239" i="4"/>
  <c r="F239" i="4" l="1"/>
  <c r="I239" i="4" s="1"/>
  <c r="K239" i="4"/>
  <c r="N240" i="4"/>
  <c r="M240" i="4"/>
  <c r="R238" i="4"/>
  <c r="V238" i="4" s="1"/>
  <c r="P238" i="4"/>
  <c r="T238" i="4" s="1"/>
  <c r="G239" i="4"/>
  <c r="L239" i="4"/>
  <c r="E240" i="4"/>
  <c r="D240" i="4"/>
  <c r="H241" i="4"/>
  <c r="B241" i="4"/>
  <c r="C241" i="4" s="1"/>
  <c r="A242" i="4"/>
  <c r="R239" i="4" l="1"/>
  <c r="V239" i="4" s="1"/>
  <c r="P239" i="4"/>
  <c r="T239" i="4" s="1"/>
  <c r="P240" i="4"/>
  <c r="N241" i="4"/>
  <c r="M241" i="4"/>
  <c r="F240" i="4"/>
  <c r="I240" i="4" s="1"/>
  <c r="K240" i="4"/>
  <c r="G240" i="4"/>
  <c r="L240" i="4"/>
  <c r="H242" i="4"/>
  <c r="B242" i="4"/>
  <c r="C242" i="4" s="1"/>
  <c r="A243" i="4"/>
  <c r="E241" i="4"/>
  <c r="D241" i="4"/>
  <c r="T240" i="4" l="1"/>
  <c r="F241" i="4"/>
  <c r="K241" i="4"/>
  <c r="G241" i="4"/>
  <c r="I241" i="4" s="1"/>
  <c r="T241" i="4" s="1"/>
  <c r="L241" i="4"/>
  <c r="P241" i="4"/>
  <c r="N242" i="4"/>
  <c r="M242" i="4"/>
  <c r="R240" i="4"/>
  <c r="V240" i="4" s="1"/>
  <c r="B243" i="4"/>
  <c r="C243" i="4" s="1"/>
  <c r="H243" i="4"/>
  <c r="A244" i="4"/>
  <c r="E242" i="4"/>
  <c r="D242" i="4"/>
  <c r="F242" i="4" l="1"/>
  <c r="K242" i="4"/>
  <c r="N243" i="4"/>
  <c r="M243" i="4"/>
  <c r="R241" i="4"/>
  <c r="V241" i="4" s="1"/>
  <c r="G242" i="4"/>
  <c r="I242" i="4" s="1"/>
  <c r="T242" i="4" s="1"/>
  <c r="L242" i="4"/>
  <c r="P242" i="4" s="1"/>
  <c r="A245" i="4"/>
  <c r="B244" i="4"/>
  <c r="C244" i="4" s="1"/>
  <c r="H244" i="4"/>
  <c r="E243" i="4"/>
  <c r="D243" i="4"/>
  <c r="M244" i="4" l="1"/>
  <c r="N244" i="4"/>
  <c r="R242" i="4"/>
  <c r="V242" i="4" s="1"/>
  <c r="F243" i="4"/>
  <c r="K243" i="4"/>
  <c r="G243" i="4"/>
  <c r="L243" i="4"/>
  <c r="I243" i="4"/>
  <c r="D244" i="4"/>
  <c r="E244" i="4"/>
  <c r="H245" i="4"/>
  <c r="B245" i="4"/>
  <c r="C245" i="4" s="1"/>
  <c r="A246" i="4"/>
  <c r="N245" i="4" l="1"/>
  <c r="M245" i="4"/>
  <c r="R243" i="4"/>
  <c r="V243" i="4" s="1"/>
  <c r="P243" i="4"/>
  <c r="T243" i="4" s="1"/>
  <c r="G244" i="4"/>
  <c r="L244" i="4"/>
  <c r="F244" i="4"/>
  <c r="K244" i="4"/>
  <c r="B246" i="4"/>
  <c r="C246" i="4" s="1"/>
  <c r="A247" i="4"/>
  <c r="H246" i="4"/>
  <c r="D245" i="4"/>
  <c r="E245" i="4"/>
  <c r="I244" i="4"/>
  <c r="G245" i="4" l="1"/>
  <c r="L245" i="4"/>
  <c r="F245" i="4"/>
  <c r="I245" i="4" s="1"/>
  <c r="K245" i="4"/>
  <c r="M246" i="4"/>
  <c r="N246" i="4"/>
  <c r="R244" i="4"/>
  <c r="V244" i="4" s="1"/>
  <c r="P244" i="4"/>
  <c r="T244" i="4" s="1"/>
  <c r="H247" i="4"/>
  <c r="B247" i="4"/>
  <c r="C247" i="4" s="1"/>
  <c r="A248" i="4"/>
  <c r="E246" i="4"/>
  <c r="D246" i="4"/>
  <c r="R245" i="4" l="1"/>
  <c r="V245" i="4" s="1"/>
  <c r="P245" i="4"/>
  <c r="T245" i="4" s="1"/>
  <c r="F246" i="4"/>
  <c r="I246" i="4" s="1"/>
  <c r="K246" i="4"/>
  <c r="G246" i="4"/>
  <c r="L246" i="4"/>
  <c r="N247" i="4"/>
  <c r="M247" i="4"/>
  <c r="H248" i="4"/>
  <c r="A249" i="4"/>
  <c r="B248" i="4"/>
  <c r="C248" i="4" s="1"/>
  <c r="E247" i="4"/>
  <c r="D247" i="4"/>
  <c r="G247" i="4" l="1"/>
  <c r="L247" i="4"/>
  <c r="F247" i="4"/>
  <c r="I247" i="4" s="1"/>
  <c r="K247" i="4"/>
  <c r="R246" i="4"/>
  <c r="V246" i="4" s="1"/>
  <c r="P246" i="4"/>
  <c r="T246" i="4" s="1"/>
  <c r="N248" i="4"/>
  <c r="M248" i="4"/>
  <c r="D248" i="4"/>
  <c r="E248" i="4"/>
  <c r="A250" i="4"/>
  <c r="B249" i="4"/>
  <c r="C249" i="4" s="1"/>
  <c r="H249" i="4"/>
  <c r="R247" i="4" l="1"/>
  <c r="V247" i="4" s="1"/>
  <c r="P247" i="4"/>
  <c r="T247" i="4" s="1"/>
  <c r="G248" i="4"/>
  <c r="L248" i="4"/>
  <c r="F248" i="4"/>
  <c r="I248" i="4" s="1"/>
  <c r="K248" i="4"/>
  <c r="R248" i="4" s="1"/>
  <c r="N249" i="4"/>
  <c r="M249" i="4"/>
  <c r="E249" i="4"/>
  <c r="D249" i="4"/>
  <c r="B250" i="4"/>
  <c r="C250" i="4" s="1"/>
  <c r="A251" i="4"/>
  <c r="H250" i="4"/>
  <c r="V248" i="4" l="1"/>
  <c r="N250" i="4"/>
  <c r="M250" i="4"/>
  <c r="F249" i="4"/>
  <c r="I249" i="4" s="1"/>
  <c r="K249" i="4"/>
  <c r="G249" i="4"/>
  <c r="L249" i="4"/>
  <c r="P248" i="4"/>
  <c r="T248" i="4" s="1"/>
  <c r="E250" i="4"/>
  <c r="D250" i="4"/>
  <c r="B251" i="4"/>
  <c r="C251" i="4" s="1"/>
  <c r="A252" i="4"/>
  <c r="H251" i="4"/>
  <c r="N251" i="4" l="1"/>
  <c r="M251" i="4"/>
  <c r="R249" i="4"/>
  <c r="V249" i="4" s="1"/>
  <c r="F250" i="4"/>
  <c r="K250" i="4"/>
  <c r="R250" i="4" s="1"/>
  <c r="G250" i="4"/>
  <c r="L250" i="4"/>
  <c r="P249" i="4"/>
  <c r="T249" i="4" s="1"/>
  <c r="A253" i="4"/>
  <c r="H252" i="4"/>
  <c r="B252" i="4"/>
  <c r="C252" i="4" s="1"/>
  <c r="E251" i="4"/>
  <c r="D251" i="4"/>
  <c r="I250" i="4"/>
  <c r="F251" i="4" l="1"/>
  <c r="K251" i="4"/>
  <c r="G251" i="4"/>
  <c r="L251" i="4"/>
  <c r="V250" i="4"/>
  <c r="P250" i="4"/>
  <c r="T250" i="4" s="1"/>
  <c r="N252" i="4"/>
  <c r="M252" i="4"/>
  <c r="D252" i="4"/>
  <c r="E252" i="4"/>
  <c r="I251" i="4"/>
  <c r="H253" i="4"/>
  <c r="A254" i="4"/>
  <c r="B253" i="4"/>
  <c r="C253" i="4" s="1"/>
  <c r="N253" i="4" l="1"/>
  <c r="M253" i="4"/>
  <c r="R251" i="4"/>
  <c r="V251" i="4" s="1"/>
  <c r="P251" i="4"/>
  <c r="T251" i="4" s="1"/>
  <c r="G252" i="4"/>
  <c r="L252" i="4"/>
  <c r="F252" i="4"/>
  <c r="I252" i="4" s="1"/>
  <c r="K252" i="4"/>
  <c r="D253" i="4"/>
  <c r="E253" i="4"/>
  <c r="B254" i="4"/>
  <c r="C254" i="4" s="1"/>
  <c r="A255" i="4"/>
  <c r="H254" i="4"/>
  <c r="N254" i="4" l="1"/>
  <c r="M254" i="4"/>
  <c r="G253" i="4"/>
  <c r="L253" i="4"/>
  <c r="F253" i="4"/>
  <c r="K253" i="4"/>
  <c r="R252" i="4"/>
  <c r="V252" i="4" s="1"/>
  <c r="P252" i="4"/>
  <c r="T252" i="4" s="1"/>
  <c r="E254" i="4"/>
  <c r="D254" i="4"/>
  <c r="A256" i="4"/>
  <c r="B255" i="4"/>
  <c r="C255" i="4" s="1"/>
  <c r="H255" i="4"/>
  <c r="I253" i="4"/>
  <c r="R253" i="4" l="1"/>
  <c r="V253" i="4" s="1"/>
  <c r="P253" i="4"/>
  <c r="T253" i="4" s="1"/>
  <c r="N255" i="4"/>
  <c r="M255" i="4"/>
  <c r="F254" i="4"/>
  <c r="I254" i="4" s="1"/>
  <c r="K254" i="4"/>
  <c r="G254" i="4"/>
  <c r="L254" i="4"/>
  <c r="H256" i="4"/>
  <c r="A257" i="4"/>
  <c r="B256" i="4"/>
  <c r="C256" i="4" s="1"/>
  <c r="E255" i="4"/>
  <c r="D255" i="4"/>
  <c r="F255" i="4" l="1"/>
  <c r="K255" i="4"/>
  <c r="G255" i="4"/>
  <c r="I255" i="4" s="1"/>
  <c r="L255" i="4"/>
  <c r="R254" i="4"/>
  <c r="V254" i="4" s="1"/>
  <c r="P254" i="4"/>
  <c r="T254" i="4" s="1"/>
  <c r="N256" i="4"/>
  <c r="M256" i="4"/>
  <c r="E256" i="4"/>
  <c r="D256" i="4"/>
  <c r="B257" i="4"/>
  <c r="C257" i="4" s="1"/>
  <c r="A258" i="4"/>
  <c r="H257" i="4"/>
  <c r="R255" i="4" l="1"/>
  <c r="V255" i="4" s="1"/>
  <c r="P255" i="4"/>
  <c r="T255" i="4" s="1"/>
  <c r="F256" i="4"/>
  <c r="I256" i="4" s="1"/>
  <c r="K256" i="4"/>
  <c r="G256" i="4"/>
  <c r="L256" i="4"/>
  <c r="N257" i="4"/>
  <c r="M257" i="4"/>
  <c r="B258" i="4"/>
  <c r="C258" i="4" s="1"/>
  <c r="H258" i="4"/>
  <c r="A259" i="4"/>
  <c r="E257" i="4"/>
  <c r="D257" i="4"/>
  <c r="F257" i="4" l="1"/>
  <c r="K257" i="4"/>
  <c r="G257" i="4"/>
  <c r="L257" i="4"/>
  <c r="R256" i="4"/>
  <c r="V256" i="4" s="1"/>
  <c r="N258" i="4"/>
  <c r="M258" i="4"/>
  <c r="P256" i="4"/>
  <c r="T256" i="4" s="1"/>
  <c r="H259" i="4"/>
  <c r="B259" i="4"/>
  <c r="C259" i="4" s="1"/>
  <c r="A260" i="4"/>
  <c r="I257" i="4"/>
  <c r="D258" i="4"/>
  <c r="E258" i="4"/>
  <c r="G258" i="4" l="1"/>
  <c r="L258" i="4"/>
  <c r="F258" i="4"/>
  <c r="K258" i="4"/>
  <c r="R258" i="4" s="1"/>
  <c r="R257" i="4"/>
  <c r="V257" i="4" s="1"/>
  <c r="P257" i="4"/>
  <c r="T257" i="4" s="1"/>
  <c r="N259" i="4"/>
  <c r="M259" i="4"/>
  <c r="H260" i="4"/>
  <c r="B260" i="4"/>
  <c r="C260" i="4" s="1"/>
  <c r="A261" i="4"/>
  <c r="I258" i="4"/>
  <c r="E259" i="4"/>
  <c r="D259" i="4"/>
  <c r="F259" i="4" l="1"/>
  <c r="K259" i="4"/>
  <c r="N260" i="4"/>
  <c r="M260" i="4"/>
  <c r="G259" i="4"/>
  <c r="I259" i="4" s="1"/>
  <c r="L259" i="4"/>
  <c r="V258" i="4"/>
  <c r="P258" i="4"/>
  <c r="T258" i="4" s="1"/>
  <c r="B261" i="4"/>
  <c r="C261" i="4" s="1"/>
  <c r="A262" i="4"/>
  <c r="H261" i="4"/>
  <c r="E260" i="4"/>
  <c r="D260" i="4"/>
  <c r="F260" i="4" l="1"/>
  <c r="K260" i="4"/>
  <c r="G260" i="4"/>
  <c r="I260" i="4" s="1"/>
  <c r="L260" i="4"/>
  <c r="N261" i="4"/>
  <c r="M261" i="4"/>
  <c r="R259" i="4"/>
  <c r="V259" i="4" s="1"/>
  <c r="P259" i="4"/>
  <c r="T259" i="4" s="1"/>
  <c r="H262" i="4"/>
  <c r="B262" i="4"/>
  <c r="C262" i="4" s="1"/>
  <c r="A263" i="4"/>
  <c r="E261" i="4"/>
  <c r="D261" i="4"/>
  <c r="G261" i="4" l="1"/>
  <c r="L261" i="4"/>
  <c r="R260" i="4"/>
  <c r="V260" i="4" s="1"/>
  <c r="P260" i="4"/>
  <c r="T260" i="4" s="1"/>
  <c r="F261" i="4"/>
  <c r="I261" i="4" s="1"/>
  <c r="K261" i="4"/>
  <c r="M262" i="4"/>
  <c r="N262" i="4"/>
  <c r="A264" i="4"/>
  <c r="B263" i="4"/>
  <c r="C263" i="4" s="1"/>
  <c r="H263" i="4"/>
  <c r="E262" i="4"/>
  <c r="D262" i="4"/>
  <c r="R261" i="4" l="1"/>
  <c r="V261" i="4" s="1"/>
  <c r="P261" i="4"/>
  <c r="T261" i="4" s="1"/>
  <c r="F262" i="4"/>
  <c r="I262" i="4" s="1"/>
  <c r="K262" i="4"/>
  <c r="G262" i="4"/>
  <c r="L262" i="4"/>
  <c r="N263" i="4"/>
  <c r="M263" i="4"/>
  <c r="D263" i="4"/>
  <c r="E263" i="4"/>
  <c r="A265" i="4"/>
  <c r="H264" i="4"/>
  <c r="B264" i="4"/>
  <c r="C264" i="4" s="1"/>
  <c r="N264" i="4" l="1"/>
  <c r="M264" i="4"/>
  <c r="R262" i="4"/>
  <c r="V262" i="4" s="1"/>
  <c r="P262" i="4"/>
  <c r="T262" i="4" s="1"/>
  <c r="G263" i="4"/>
  <c r="L263" i="4"/>
  <c r="F263" i="4"/>
  <c r="I263" i="4" s="1"/>
  <c r="K263" i="4"/>
  <c r="E264" i="4"/>
  <c r="D264" i="4"/>
  <c r="A266" i="4"/>
  <c r="H265" i="4"/>
  <c r="B265" i="4"/>
  <c r="C265" i="4" s="1"/>
  <c r="N265" i="4" l="1"/>
  <c r="M265" i="4"/>
  <c r="F264" i="4"/>
  <c r="I264" i="4" s="1"/>
  <c r="K264" i="4"/>
  <c r="R264" i="4" s="1"/>
  <c r="G264" i="4"/>
  <c r="L264" i="4"/>
  <c r="R263" i="4"/>
  <c r="V263" i="4" s="1"/>
  <c r="P263" i="4"/>
  <c r="T263" i="4" s="1"/>
  <c r="E265" i="4"/>
  <c r="D265" i="4"/>
  <c r="A267" i="4"/>
  <c r="B266" i="4"/>
  <c r="C266" i="4" s="1"/>
  <c r="H266" i="4"/>
  <c r="V264" i="4" l="1"/>
  <c r="N266" i="4"/>
  <c r="M266" i="4"/>
  <c r="F265" i="4"/>
  <c r="K265" i="4"/>
  <c r="R265" i="4" s="1"/>
  <c r="P264" i="4"/>
  <c r="T264" i="4" s="1"/>
  <c r="G265" i="4"/>
  <c r="I265" i="4" s="1"/>
  <c r="L265" i="4"/>
  <c r="B267" i="4"/>
  <c r="C267" i="4" s="1"/>
  <c r="A268" i="4"/>
  <c r="H267" i="4"/>
  <c r="E266" i="4"/>
  <c r="D266" i="4"/>
  <c r="F266" i="4" l="1"/>
  <c r="K266" i="4"/>
  <c r="R266" i="4" s="1"/>
  <c r="V265" i="4"/>
  <c r="P266" i="4"/>
  <c r="N267" i="4"/>
  <c r="M267" i="4"/>
  <c r="G266" i="4"/>
  <c r="I266" i="4" s="1"/>
  <c r="T266" i="4" s="1"/>
  <c r="L266" i="4"/>
  <c r="P265" i="4"/>
  <c r="T265" i="4" s="1"/>
  <c r="B268" i="4"/>
  <c r="C268" i="4" s="1"/>
  <c r="H268" i="4"/>
  <c r="A269" i="4"/>
  <c r="D267" i="4"/>
  <c r="E267" i="4"/>
  <c r="V266" i="4" l="1"/>
  <c r="G267" i="4"/>
  <c r="L267" i="4"/>
  <c r="F267" i="4"/>
  <c r="K267" i="4"/>
  <c r="N268" i="4"/>
  <c r="M268" i="4"/>
  <c r="I267" i="4"/>
  <c r="A270" i="4"/>
  <c r="H269" i="4"/>
  <c r="B269" i="4"/>
  <c r="C269" i="4" s="1"/>
  <c r="E268" i="4"/>
  <c r="D268" i="4"/>
  <c r="G268" i="4" l="1"/>
  <c r="L268" i="4"/>
  <c r="R267" i="4"/>
  <c r="V267" i="4" s="1"/>
  <c r="P267" i="4"/>
  <c r="T267" i="4" s="1"/>
  <c r="N269" i="4"/>
  <c r="M269" i="4"/>
  <c r="F268" i="4"/>
  <c r="K268" i="4"/>
  <c r="I268" i="4"/>
  <c r="D269" i="4"/>
  <c r="E269" i="4"/>
  <c r="B270" i="4"/>
  <c r="C270" i="4" s="1"/>
  <c r="H270" i="4"/>
  <c r="A271" i="4"/>
  <c r="G269" i="4" l="1"/>
  <c r="L269" i="4"/>
  <c r="F269" i="4"/>
  <c r="K269" i="4"/>
  <c r="N270" i="4"/>
  <c r="M270" i="4"/>
  <c r="R268" i="4"/>
  <c r="V268" i="4" s="1"/>
  <c r="P268" i="4"/>
  <c r="T268" i="4" s="1"/>
  <c r="B271" i="4"/>
  <c r="C271" i="4" s="1"/>
  <c r="A272" i="4"/>
  <c r="H271" i="4"/>
  <c r="E270" i="4"/>
  <c r="D270" i="4"/>
  <c r="I269" i="4"/>
  <c r="F270" i="4" l="1"/>
  <c r="K270" i="4"/>
  <c r="G270" i="4"/>
  <c r="I270" i="4" s="1"/>
  <c r="L270" i="4"/>
  <c r="N271" i="4"/>
  <c r="M271" i="4"/>
  <c r="R269" i="4"/>
  <c r="V269" i="4" s="1"/>
  <c r="P269" i="4"/>
  <c r="T269" i="4" s="1"/>
  <c r="H272" i="4"/>
  <c r="A273" i="4"/>
  <c r="B272" i="4"/>
  <c r="C272" i="4" s="1"/>
  <c r="E271" i="4"/>
  <c r="D271" i="4"/>
  <c r="F271" i="4" l="1"/>
  <c r="K271" i="4"/>
  <c r="G271" i="4"/>
  <c r="I271" i="4" s="1"/>
  <c r="L271" i="4"/>
  <c r="N272" i="4"/>
  <c r="M272" i="4"/>
  <c r="R270" i="4"/>
  <c r="V270" i="4" s="1"/>
  <c r="P270" i="4"/>
  <c r="T270" i="4" s="1"/>
  <c r="E272" i="4"/>
  <c r="D272" i="4"/>
  <c r="A274" i="4"/>
  <c r="B273" i="4"/>
  <c r="C273" i="4" s="1"/>
  <c r="H273" i="4"/>
  <c r="F272" i="4" l="1"/>
  <c r="I272" i="4" s="1"/>
  <c r="K272" i="4"/>
  <c r="R272" i="4" s="1"/>
  <c r="N273" i="4"/>
  <c r="M273" i="4"/>
  <c r="G272" i="4"/>
  <c r="L272" i="4"/>
  <c r="R271" i="4"/>
  <c r="V271" i="4" s="1"/>
  <c r="P271" i="4"/>
  <c r="T271" i="4" s="1"/>
  <c r="E273" i="4"/>
  <c r="D273" i="4"/>
  <c r="A275" i="4"/>
  <c r="B274" i="4"/>
  <c r="C274" i="4" s="1"/>
  <c r="H274" i="4"/>
  <c r="V272" i="4" l="1"/>
  <c r="N274" i="4"/>
  <c r="M274" i="4"/>
  <c r="F273" i="4"/>
  <c r="K273" i="4"/>
  <c r="R273" i="4" s="1"/>
  <c r="G273" i="4"/>
  <c r="I273" i="4" s="1"/>
  <c r="L273" i="4"/>
  <c r="P272" i="4"/>
  <c r="T272" i="4" s="1"/>
  <c r="D274" i="4"/>
  <c r="E274" i="4"/>
  <c r="H275" i="4"/>
  <c r="B275" i="4"/>
  <c r="C275" i="4" s="1"/>
  <c r="A276" i="4"/>
  <c r="V273" i="4" l="1"/>
  <c r="P273" i="4"/>
  <c r="T273" i="4" s="1"/>
  <c r="G274" i="4"/>
  <c r="L274" i="4"/>
  <c r="F274" i="4"/>
  <c r="K274" i="4"/>
  <c r="R274" i="4" s="1"/>
  <c r="V274" i="4" s="1"/>
  <c r="N275" i="4"/>
  <c r="M275" i="4"/>
  <c r="E275" i="4"/>
  <c r="D275" i="4"/>
  <c r="B276" i="4"/>
  <c r="C276" i="4" s="1"/>
  <c r="H276" i="4"/>
  <c r="A277" i="4"/>
  <c r="I274" i="4"/>
  <c r="N276" i="4" l="1"/>
  <c r="M276" i="4"/>
  <c r="F275" i="4"/>
  <c r="K275" i="4"/>
  <c r="G275" i="4"/>
  <c r="I275" i="4" s="1"/>
  <c r="L275" i="4"/>
  <c r="P274" i="4"/>
  <c r="T274" i="4" s="1"/>
  <c r="A278" i="4"/>
  <c r="H277" i="4"/>
  <c r="B277" i="4"/>
  <c r="C277" i="4" s="1"/>
  <c r="E276" i="4"/>
  <c r="D276" i="4"/>
  <c r="R275" i="4" l="1"/>
  <c r="V275" i="4" s="1"/>
  <c r="P275" i="4"/>
  <c r="T275" i="4" s="1"/>
  <c r="F276" i="4"/>
  <c r="I276" i="4" s="1"/>
  <c r="K276" i="4"/>
  <c r="G276" i="4"/>
  <c r="L276" i="4"/>
  <c r="N277" i="4"/>
  <c r="M277" i="4"/>
  <c r="D277" i="4"/>
  <c r="E277" i="4"/>
  <c r="A279" i="4"/>
  <c r="H278" i="4"/>
  <c r="B278" i="4"/>
  <c r="C278" i="4" s="1"/>
  <c r="N278" i="4" l="1"/>
  <c r="M278" i="4"/>
  <c r="R276" i="4"/>
  <c r="V276" i="4" s="1"/>
  <c r="P276" i="4"/>
  <c r="T276" i="4" s="1"/>
  <c r="G277" i="4"/>
  <c r="L277" i="4"/>
  <c r="F277" i="4"/>
  <c r="I277" i="4" s="1"/>
  <c r="K277" i="4"/>
  <c r="E278" i="4"/>
  <c r="D278" i="4"/>
  <c r="H279" i="4"/>
  <c r="A280" i="4"/>
  <c r="B279" i="4"/>
  <c r="C279" i="4" s="1"/>
  <c r="N279" i="4" l="1"/>
  <c r="M279" i="4"/>
  <c r="F278" i="4"/>
  <c r="K278" i="4"/>
  <c r="G278" i="4"/>
  <c r="I278" i="4" s="1"/>
  <c r="L278" i="4"/>
  <c r="R277" i="4"/>
  <c r="V277" i="4" s="1"/>
  <c r="P277" i="4"/>
  <c r="T277" i="4" s="1"/>
  <c r="E279" i="4"/>
  <c r="D279" i="4"/>
  <c r="H280" i="4"/>
  <c r="A281" i="4"/>
  <c r="B280" i="4"/>
  <c r="C280" i="4" s="1"/>
  <c r="N280" i="4" l="1"/>
  <c r="M280" i="4"/>
  <c r="R278" i="4"/>
  <c r="V278" i="4" s="1"/>
  <c r="P278" i="4"/>
  <c r="T278" i="4" s="1"/>
  <c r="F279" i="4"/>
  <c r="K279" i="4"/>
  <c r="G279" i="4"/>
  <c r="L279" i="4"/>
  <c r="D280" i="4"/>
  <c r="E280" i="4"/>
  <c r="A282" i="4"/>
  <c r="B281" i="4"/>
  <c r="C281" i="4" s="1"/>
  <c r="H281" i="4"/>
  <c r="I279" i="4"/>
  <c r="R279" i="4" l="1"/>
  <c r="V279" i="4" s="1"/>
  <c r="P279" i="4"/>
  <c r="T279" i="4" s="1"/>
  <c r="G280" i="4"/>
  <c r="L280" i="4"/>
  <c r="N281" i="4"/>
  <c r="M281" i="4"/>
  <c r="P280" i="4"/>
  <c r="F280" i="4"/>
  <c r="I280" i="4" s="1"/>
  <c r="K280" i="4"/>
  <c r="A283" i="4"/>
  <c r="H282" i="4"/>
  <c r="B282" i="4"/>
  <c r="C282" i="4" s="1"/>
  <c r="E281" i="4"/>
  <c r="D281" i="4"/>
  <c r="T280" i="4" l="1"/>
  <c r="F281" i="4"/>
  <c r="K281" i="4"/>
  <c r="R281" i="4" s="1"/>
  <c r="N282" i="4"/>
  <c r="M282" i="4"/>
  <c r="P281" i="4"/>
  <c r="G281" i="4"/>
  <c r="I281" i="4" s="1"/>
  <c r="T281" i="4" s="1"/>
  <c r="L281" i="4"/>
  <c r="R280" i="4"/>
  <c r="V280" i="4" s="1"/>
  <c r="E282" i="4"/>
  <c r="D282" i="4"/>
  <c r="B283" i="4"/>
  <c r="C283" i="4" s="1"/>
  <c r="A284" i="4"/>
  <c r="H283" i="4"/>
  <c r="N283" i="4" l="1"/>
  <c r="M283" i="4"/>
  <c r="F282" i="4"/>
  <c r="K282" i="4"/>
  <c r="P282" i="4" s="1"/>
  <c r="G282" i="4"/>
  <c r="L282" i="4"/>
  <c r="V281" i="4"/>
  <c r="H284" i="4"/>
  <c r="B284" i="4"/>
  <c r="C284" i="4" s="1"/>
  <c r="A285" i="4"/>
  <c r="E283" i="4"/>
  <c r="D283" i="4"/>
  <c r="I282" i="4"/>
  <c r="G283" i="4" l="1"/>
  <c r="L283" i="4"/>
  <c r="T282" i="4"/>
  <c r="F283" i="4"/>
  <c r="I283" i="4" s="1"/>
  <c r="K283" i="4"/>
  <c r="R282" i="4"/>
  <c r="V282" i="4" s="1"/>
  <c r="N284" i="4"/>
  <c r="M284" i="4"/>
  <c r="A286" i="4"/>
  <c r="B285" i="4"/>
  <c r="C285" i="4" s="1"/>
  <c r="H285" i="4"/>
  <c r="E284" i="4"/>
  <c r="D284" i="4"/>
  <c r="F284" i="4" l="1"/>
  <c r="I284" i="4" s="1"/>
  <c r="K284" i="4"/>
  <c r="R283" i="4"/>
  <c r="V283" i="4" s="1"/>
  <c r="P283" i="4"/>
  <c r="T283" i="4" s="1"/>
  <c r="N285" i="4"/>
  <c r="M285" i="4"/>
  <c r="G284" i="4"/>
  <c r="L284" i="4"/>
  <c r="D285" i="4"/>
  <c r="E285" i="4"/>
  <c r="A287" i="4"/>
  <c r="B286" i="4"/>
  <c r="C286" i="4" s="1"/>
  <c r="H286" i="4"/>
  <c r="R284" i="4" l="1"/>
  <c r="V284" i="4" s="1"/>
  <c r="P284" i="4"/>
  <c r="T284" i="4" s="1"/>
  <c r="N286" i="4"/>
  <c r="M286" i="4"/>
  <c r="G285" i="4"/>
  <c r="L285" i="4"/>
  <c r="F285" i="4"/>
  <c r="I285" i="4" s="1"/>
  <c r="K285" i="4"/>
  <c r="E286" i="4"/>
  <c r="D286" i="4"/>
  <c r="A288" i="4"/>
  <c r="B287" i="4"/>
  <c r="C287" i="4" s="1"/>
  <c r="H287" i="4"/>
  <c r="M287" i="4" l="1"/>
  <c r="N287" i="4"/>
  <c r="F286" i="4"/>
  <c r="K286" i="4"/>
  <c r="G286" i="4"/>
  <c r="L286" i="4"/>
  <c r="R285" i="4"/>
  <c r="V285" i="4" s="1"/>
  <c r="P285" i="4"/>
  <c r="T285" i="4" s="1"/>
  <c r="H288" i="4"/>
  <c r="B288" i="4"/>
  <c r="C288" i="4" s="1"/>
  <c r="A289" i="4"/>
  <c r="E287" i="4"/>
  <c r="D287" i="4"/>
  <c r="I286" i="4"/>
  <c r="G287" i="4" l="1"/>
  <c r="L287" i="4"/>
  <c r="F287" i="4"/>
  <c r="K287" i="4"/>
  <c r="R286" i="4"/>
  <c r="V286" i="4" s="1"/>
  <c r="P286" i="4"/>
  <c r="T286" i="4" s="1"/>
  <c r="N288" i="4"/>
  <c r="M288" i="4"/>
  <c r="A290" i="4"/>
  <c r="H289" i="4"/>
  <c r="B289" i="4"/>
  <c r="C289" i="4" s="1"/>
  <c r="I287" i="4"/>
  <c r="D288" i="4"/>
  <c r="E288" i="4"/>
  <c r="G288" i="4" l="1"/>
  <c r="L288" i="4"/>
  <c r="F288" i="4"/>
  <c r="K288" i="4"/>
  <c r="R288" i="4" s="1"/>
  <c r="R287" i="4"/>
  <c r="V287" i="4" s="1"/>
  <c r="P287" i="4"/>
  <c r="T287" i="4" s="1"/>
  <c r="N289" i="4"/>
  <c r="M289" i="4"/>
  <c r="I288" i="4"/>
  <c r="D289" i="4"/>
  <c r="E289" i="4"/>
  <c r="A291" i="4"/>
  <c r="B290" i="4"/>
  <c r="C290" i="4" s="1"/>
  <c r="H290" i="4"/>
  <c r="F289" i="4" l="1"/>
  <c r="K289" i="4"/>
  <c r="G289" i="4"/>
  <c r="L289" i="4"/>
  <c r="V288" i="4"/>
  <c r="P288" i="4"/>
  <c r="T288" i="4" s="1"/>
  <c r="N290" i="4"/>
  <c r="M290" i="4"/>
  <c r="E290" i="4"/>
  <c r="D290" i="4"/>
  <c r="H291" i="4"/>
  <c r="A292" i="4"/>
  <c r="B291" i="4"/>
  <c r="C291" i="4" s="1"/>
  <c r="I289" i="4"/>
  <c r="N291" i="4" l="1"/>
  <c r="M291" i="4"/>
  <c r="F290" i="4"/>
  <c r="K290" i="4"/>
  <c r="R289" i="4"/>
  <c r="V289" i="4" s="1"/>
  <c r="P289" i="4"/>
  <c r="T289" i="4" s="1"/>
  <c r="G290" i="4"/>
  <c r="I290" i="4" s="1"/>
  <c r="L290" i="4"/>
  <c r="E291" i="4"/>
  <c r="D291" i="4"/>
  <c r="A293" i="4"/>
  <c r="H292" i="4"/>
  <c r="B292" i="4"/>
  <c r="C292" i="4" s="1"/>
  <c r="F291" i="4" l="1"/>
  <c r="K291" i="4"/>
  <c r="N292" i="4"/>
  <c r="M292" i="4"/>
  <c r="R290" i="4"/>
  <c r="V290" i="4" s="1"/>
  <c r="P290" i="4"/>
  <c r="T290" i="4" s="1"/>
  <c r="G291" i="4"/>
  <c r="I291" i="4" s="1"/>
  <c r="L291" i="4"/>
  <c r="E292" i="4"/>
  <c r="D292" i="4"/>
  <c r="A294" i="4"/>
  <c r="B293" i="4"/>
  <c r="C293" i="4" s="1"/>
  <c r="H293" i="4"/>
  <c r="P291" i="4" l="1"/>
  <c r="T291" i="4" s="1"/>
  <c r="R291" i="4"/>
  <c r="V291" i="4" s="1"/>
  <c r="F292" i="4"/>
  <c r="I292" i="4" s="1"/>
  <c r="K292" i="4"/>
  <c r="N293" i="4"/>
  <c r="M293" i="4"/>
  <c r="G292" i="4"/>
  <c r="L292" i="4"/>
  <c r="D293" i="4"/>
  <c r="E293" i="4"/>
  <c r="A295" i="4"/>
  <c r="H294" i="4"/>
  <c r="B294" i="4"/>
  <c r="C294" i="4" s="1"/>
  <c r="N294" i="4" l="1"/>
  <c r="M294" i="4"/>
  <c r="R292" i="4"/>
  <c r="V292" i="4" s="1"/>
  <c r="P292" i="4"/>
  <c r="T292" i="4" s="1"/>
  <c r="G293" i="4"/>
  <c r="L293" i="4"/>
  <c r="F293" i="4"/>
  <c r="I293" i="4" s="1"/>
  <c r="K293" i="4"/>
  <c r="E294" i="4"/>
  <c r="D294" i="4"/>
  <c r="A296" i="4"/>
  <c r="H295" i="4"/>
  <c r="B295" i="4"/>
  <c r="C295" i="4" s="1"/>
  <c r="N295" i="4" l="1"/>
  <c r="M295" i="4"/>
  <c r="F294" i="4"/>
  <c r="K294" i="4"/>
  <c r="G294" i="4"/>
  <c r="I294" i="4" s="1"/>
  <c r="L294" i="4"/>
  <c r="P293" i="4"/>
  <c r="T293" i="4" s="1"/>
  <c r="R293" i="4"/>
  <c r="V293" i="4" s="1"/>
  <c r="A297" i="4"/>
  <c r="B296" i="4"/>
  <c r="C296" i="4" s="1"/>
  <c r="H296" i="4"/>
  <c r="D295" i="4"/>
  <c r="E295" i="4"/>
  <c r="F295" i="4" l="1"/>
  <c r="K295" i="4"/>
  <c r="R294" i="4"/>
  <c r="V294" i="4" s="1"/>
  <c r="P294" i="4"/>
  <c r="T294" i="4" s="1"/>
  <c r="G295" i="4"/>
  <c r="I295" i="4" s="1"/>
  <c r="L295" i="4"/>
  <c r="N296" i="4"/>
  <c r="M296" i="4"/>
  <c r="E296" i="4"/>
  <c r="D296" i="4"/>
  <c r="A298" i="4"/>
  <c r="B297" i="4"/>
  <c r="C297" i="4" s="1"/>
  <c r="H297" i="4"/>
  <c r="P295" i="4" l="1"/>
  <c r="T295" i="4" s="1"/>
  <c r="R295" i="4"/>
  <c r="V295" i="4" s="1"/>
  <c r="N297" i="4"/>
  <c r="M297" i="4"/>
  <c r="F296" i="4"/>
  <c r="I296" i="4" s="1"/>
  <c r="K296" i="4"/>
  <c r="R296" i="4" s="1"/>
  <c r="G296" i="4"/>
  <c r="L296" i="4"/>
  <c r="D297" i="4"/>
  <c r="E297" i="4"/>
  <c r="A299" i="4"/>
  <c r="B298" i="4"/>
  <c r="C298" i="4" s="1"/>
  <c r="H298" i="4"/>
  <c r="V296" i="4" l="1"/>
  <c r="M298" i="4"/>
  <c r="N298" i="4"/>
  <c r="G297" i="4"/>
  <c r="L297" i="4"/>
  <c r="F297" i="4"/>
  <c r="K297" i="4"/>
  <c r="P296" i="4"/>
  <c r="T296" i="4" s="1"/>
  <c r="A300" i="4"/>
  <c r="B299" i="4"/>
  <c r="C299" i="4" s="1"/>
  <c r="H299" i="4"/>
  <c r="E298" i="4"/>
  <c r="D298" i="4"/>
  <c r="I297" i="4"/>
  <c r="F298" i="4" l="1"/>
  <c r="K298" i="4"/>
  <c r="G298" i="4"/>
  <c r="I298" i="4" s="1"/>
  <c r="L298" i="4"/>
  <c r="N299" i="4"/>
  <c r="M299" i="4"/>
  <c r="R297" i="4"/>
  <c r="V297" i="4" s="1"/>
  <c r="P297" i="4"/>
  <c r="T297" i="4" s="1"/>
  <c r="E299" i="4"/>
  <c r="D299" i="4"/>
  <c r="H300" i="4"/>
  <c r="B300" i="4"/>
  <c r="C300" i="4" s="1"/>
  <c r="A301" i="4"/>
  <c r="F299" i="4" l="1"/>
  <c r="K299" i="4"/>
  <c r="R298" i="4"/>
  <c r="V298" i="4" s="1"/>
  <c r="N300" i="4"/>
  <c r="M300" i="4"/>
  <c r="G299" i="4"/>
  <c r="L299" i="4"/>
  <c r="P298" i="4"/>
  <c r="T298" i="4" s="1"/>
  <c r="B301" i="4"/>
  <c r="C301" i="4" s="1"/>
  <c r="H301" i="4"/>
  <c r="A302" i="4"/>
  <c r="D300" i="4"/>
  <c r="E300" i="4"/>
  <c r="I299" i="4"/>
  <c r="G300" i="4" l="1"/>
  <c r="L300" i="4"/>
  <c r="F300" i="4"/>
  <c r="K300" i="4"/>
  <c r="N301" i="4"/>
  <c r="M301" i="4"/>
  <c r="P299" i="4"/>
  <c r="T299" i="4" s="1"/>
  <c r="R299" i="4"/>
  <c r="V299" i="4" s="1"/>
  <c r="B302" i="4"/>
  <c r="C302" i="4" s="1"/>
  <c r="A303" i="4"/>
  <c r="H302" i="4"/>
  <c r="I300" i="4"/>
  <c r="D301" i="4"/>
  <c r="E301" i="4"/>
  <c r="G301" i="4" l="1"/>
  <c r="L301" i="4"/>
  <c r="F301" i="4"/>
  <c r="I301" i="4" s="1"/>
  <c r="K301" i="4"/>
  <c r="R300" i="4"/>
  <c r="V300" i="4" s="1"/>
  <c r="P300" i="4"/>
  <c r="T300" i="4" s="1"/>
  <c r="N302" i="4"/>
  <c r="M302" i="4"/>
  <c r="B303" i="4"/>
  <c r="C303" i="4" s="1"/>
  <c r="H303" i="4"/>
  <c r="A304" i="4"/>
  <c r="D302" i="4"/>
  <c r="E302" i="4"/>
  <c r="G302" i="4" l="1"/>
  <c r="L302" i="4"/>
  <c r="F302" i="4"/>
  <c r="I302" i="4" s="1"/>
  <c r="K302" i="4"/>
  <c r="N303" i="4"/>
  <c r="M303" i="4"/>
  <c r="P301" i="4"/>
  <c r="T301" i="4" s="1"/>
  <c r="R301" i="4"/>
  <c r="V301" i="4" s="1"/>
  <c r="H304" i="4"/>
  <c r="B304" i="4"/>
  <c r="C304" i="4" s="1"/>
  <c r="A305" i="4"/>
  <c r="E303" i="4"/>
  <c r="D303" i="4"/>
  <c r="F303" i="4" l="1"/>
  <c r="I303" i="4" s="1"/>
  <c r="K303" i="4"/>
  <c r="G303" i="4"/>
  <c r="L303" i="4"/>
  <c r="R302" i="4"/>
  <c r="V302" i="4" s="1"/>
  <c r="P302" i="4"/>
  <c r="T302" i="4" s="1"/>
  <c r="N304" i="4"/>
  <c r="M304" i="4"/>
  <c r="A306" i="4"/>
  <c r="B305" i="4"/>
  <c r="C305" i="4" s="1"/>
  <c r="H305" i="4"/>
  <c r="D304" i="4"/>
  <c r="E304" i="4"/>
  <c r="G304" i="4" l="1"/>
  <c r="L304" i="4"/>
  <c r="F304" i="4"/>
  <c r="I304" i="4" s="1"/>
  <c r="K304" i="4"/>
  <c r="R304" i="4" s="1"/>
  <c r="N305" i="4"/>
  <c r="M305" i="4"/>
  <c r="P303" i="4"/>
  <c r="T303" i="4" s="1"/>
  <c r="R303" i="4"/>
  <c r="V303" i="4" s="1"/>
  <c r="D305" i="4"/>
  <c r="E305" i="4"/>
  <c r="H306" i="4"/>
  <c r="A307" i="4"/>
  <c r="B306" i="4"/>
  <c r="C306" i="4" s="1"/>
  <c r="V304" i="4" l="1"/>
  <c r="N306" i="4"/>
  <c r="M306" i="4"/>
  <c r="G305" i="4"/>
  <c r="L305" i="4"/>
  <c r="F305" i="4"/>
  <c r="I305" i="4" s="1"/>
  <c r="K305" i="4"/>
  <c r="P304" i="4"/>
  <c r="T304" i="4" s="1"/>
  <c r="B307" i="4"/>
  <c r="C307" i="4" s="1"/>
  <c r="A308" i="4"/>
  <c r="H307" i="4"/>
  <c r="E306" i="4"/>
  <c r="D306" i="4"/>
  <c r="R305" i="4" l="1"/>
  <c r="V305" i="4" s="1"/>
  <c r="P305" i="4"/>
  <c r="T305" i="4" s="1"/>
  <c r="F306" i="4"/>
  <c r="I306" i="4" s="1"/>
  <c r="K306" i="4"/>
  <c r="G306" i="4"/>
  <c r="L306" i="4"/>
  <c r="N307" i="4"/>
  <c r="M307" i="4"/>
  <c r="H308" i="4"/>
  <c r="A309" i="4"/>
  <c r="B308" i="4"/>
  <c r="C308" i="4" s="1"/>
  <c r="E307" i="4"/>
  <c r="D307" i="4"/>
  <c r="F307" i="4" l="1"/>
  <c r="I307" i="4" s="1"/>
  <c r="K307" i="4"/>
  <c r="G307" i="4"/>
  <c r="L307" i="4"/>
  <c r="R306" i="4"/>
  <c r="V306" i="4" s="1"/>
  <c r="P306" i="4"/>
  <c r="T306" i="4" s="1"/>
  <c r="N308" i="4"/>
  <c r="M308" i="4"/>
  <c r="D308" i="4"/>
  <c r="E308" i="4"/>
  <c r="B309" i="4"/>
  <c r="C309" i="4" s="1"/>
  <c r="A310" i="4"/>
  <c r="H309" i="4"/>
  <c r="N309" i="4" l="1"/>
  <c r="M309" i="4"/>
  <c r="P307" i="4"/>
  <c r="T307" i="4" s="1"/>
  <c r="R307" i="4"/>
  <c r="V307" i="4" s="1"/>
  <c r="G308" i="4"/>
  <c r="L308" i="4"/>
  <c r="F308" i="4"/>
  <c r="K308" i="4"/>
  <c r="B310" i="4"/>
  <c r="C310" i="4" s="1"/>
  <c r="A311" i="4"/>
  <c r="H310" i="4"/>
  <c r="D309" i="4"/>
  <c r="E309" i="4"/>
  <c r="I308" i="4"/>
  <c r="R308" i="4" l="1"/>
  <c r="V308" i="4" s="1"/>
  <c r="P308" i="4"/>
  <c r="T308" i="4" s="1"/>
  <c r="G309" i="4"/>
  <c r="L309" i="4"/>
  <c r="F309" i="4"/>
  <c r="I309" i="4" s="1"/>
  <c r="K309" i="4"/>
  <c r="M310" i="4"/>
  <c r="N310" i="4"/>
  <c r="A312" i="4"/>
  <c r="B311" i="4"/>
  <c r="C311" i="4" s="1"/>
  <c r="H311" i="4"/>
  <c r="D310" i="4"/>
  <c r="E310" i="4"/>
  <c r="G310" i="4" l="1"/>
  <c r="L310" i="4"/>
  <c r="P309" i="4"/>
  <c r="T309" i="4" s="1"/>
  <c r="R309" i="4"/>
  <c r="V309" i="4" s="1"/>
  <c r="F310" i="4"/>
  <c r="I310" i="4" s="1"/>
  <c r="K310" i="4"/>
  <c r="N311" i="4"/>
  <c r="M311" i="4"/>
  <c r="D311" i="4"/>
  <c r="E311" i="4"/>
  <c r="H312" i="4"/>
  <c r="A313" i="4"/>
  <c r="B312" i="4"/>
  <c r="C312" i="4" s="1"/>
  <c r="R310" i="4" l="1"/>
  <c r="V310" i="4" s="1"/>
  <c r="P310" i="4"/>
  <c r="T310" i="4" s="1"/>
  <c r="N312" i="4"/>
  <c r="M312" i="4"/>
  <c r="G311" i="4"/>
  <c r="L311" i="4"/>
  <c r="F311" i="4"/>
  <c r="K311" i="4"/>
  <c r="D312" i="4"/>
  <c r="E312" i="4"/>
  <c r="A314" i="4"/>
  <c r="H313" i="4"/>
  <c r="B313" i="4"/>
  <c r="C313" i="4" s="1"/>
  <c r="I311" i="4"/>
  <c r="P311" i="4" l="1"/>
  <c r="T311" i="4" s="1"/>
  <c r="R311" i="4"/>
  <c r="V311" i="4" s="1"/>
  <c r="N313" i="4"/>
  <c r="M313" i="4"/>
  <c r="P312" i="4"/>
  <c r="G312" i="4"/>
  <c r="L312" i="4"/>
  <c r="F312" i="4"/>
  <c r="I312" i="4" s="1"/>
  <c r="K312" i="4"/>
  <c r="R312" i="4" s="1"/>
  <c r="A315" i="4"/>
  <c r="H314" i="4"/>
  <c r="B314" i="4"/>
  <c r="C314" i="4" s="1"/>
  <c r="D313" i="4"/>
  <c r="E313" i="4"/>
  <c r="T312" i="4" l="1"/>
  <c r="V312" i="4"/>
  <c r="G313" i="4"/>
  <c r="L313" i="4"/>
  <c r="M314" i="4"/>
  <c r="N314" i="4"/>
  <c r="F313" i="4"/>
  <c r="I313" i="4" s="1"/>
  <c r="K313" i="4"/>
  <c r="D314" i="4"/>
  <c r="E314" i="4"/>
  <c r="B315" i="4"/>
  <c r="C315" i="4" s="1"/>
  <c r="A316" i="4"/>
  <c r="H315" i="4"/>
  <c r="N315" i="4" l="1"/>
  <c r="M315" i="4"/>
  <c r="P313" i="4"/>
  <c r="T313" i="4" s="1"/>
  <c r="R313" i="4"/>
  <c r="V313" i="4" s="1"/>
  <c r="G314" i="4"/>
  <c r="L314" i="4"/>
  <c r="P314" i="4" s="1"/>
  <c r="F314" i="4"/>
  <c r="K314" i="4"/>
  <c r="B316" i="4"/>
  <c r="C316" i="4" s="1"/>
  <c r="H316" i="4"/>
  <c r="A317" i="4"/>
  <c r="D315" i="4"/>
  <c r="E315" i="4"/>
  <c r="I314" i="4"/>
  <c r="G315" i="4" l="1"/>
  <c r="L315" i="4"/>
  <c r="T314" i="4"/>
  <c r="F315" i="4"/>
  <c r="I315" i="4" s="1"/>
  <c r="K315" i="4"/>
  <c r="N316" i="4"/>
  <c r="M316" i="4"/>
  <c r="R314" i="4"/>
  <c r="V314" i="4" s="1"/>
  <c r="H317" i="4"/>
  <c r="B317" i="4"/>
  <c r="C317" i="4" s="1"/>
  <c r="A318" i="4"/>
  <c r="D316" i="4"/>
  <c r="E316" i="4"/>
  <c r="P315" i="4" l="1"/>
  <c r="T315" i="4" s="1"/>
  <c r="R315" i="4"/>
  <c r="V315" i="4" s="1"/>
  <c r="G316" i="4"/>
  <c r="L316" i="4"/>
  <c r="F316" i="4"/>
  <c r="I316" i="4" s="1"/>
  <c r="K316" i="4"/>
  <c r="N317" i="4"/>
  <c r="M317" i="4"/>
  <c r="B318" i="4"/>
  <c r="C318" i="4" s="1"/>
  <c r="A319" i="4"/>
  <c r="H318" i="4"/>
  <c r="E317" i="4"/>
  <c r="D317" i="4"/>
  <c r="R316" i="4" l="1"/>
  <c r="V316" i="4" s="1"/>
  <c r="P316" i="4"/>
  <c r="T316" i="4" s="1"/>
  <c r="F317" i="4"/>
  <c r="I317" i="4" s="1"/>
  <c r="K317" i="4"/>
  <c r="G317" i="4"/>
  <c r="L317" i="4"/>
  <c r="N318" i="4"/>
  <c r="M318" i="4"/>
  <c r="B319" i="4"/>
  <c r="C319" i="4" s="1"/>
  <c r="A320" i="4"/>
  <c r="H319" i="4"/>
  <c r="E318" i="4"/>
  <c r="D318" i="4"/>
  <c r="F318" i="4" l="1"/>
  <c r="K318" i="4"/>
  <c r="G318" i="4"/>
  <c r="I318" i="4" s="1"/>
  <c r="L318" i="4"/>
  <c r="N319" i="4"/>
  <c r="M319" i="4"/>
  <c r="P317" i="4"/>
  <c r="T317" i="4" s="1"/>
  <c r="R317" i="4"/>
  <c r="V317" i="4" s="1"/>
  <c r="B320" i="4"/>
  <c r="C320" i="4" s="1"/>
  <c r="H320" i="4"/>
  <c r="A321" i="4"/>
  <c r="D319" i="4"/>
  <c r="E319" i="4"/>
  <c r="G319" i="4" l="1"/>
  <c r="L319" i="4"/>
  <c r="F319" i="4"/>
  <c r="I319" i="4" s="1"/>
  <c r="K319" i="4"/>
  <c r="N320" i="4"/>
  <c r="M320" i="4"/>
  <c r="R318" i="4"/>
  <c r="V318" i="4" s="1"/>
  <c r="P318" i="4"/>
  <c r="T318" i="4" s="1"/>
  <c r="H321" i="4"/>
  <c r="B321" i="4"/>
  <c r="C321" i="4" s="1"/>
  <c r="A322" i="4"/>
  <c r="D320" i="4"/>
  <c r="E320" i="4"/>
  <c r="F320" i="4" l="1"/>
  <c r="I320" i="4" s="1"/>
  <c r="K320" i="4"/>
  <c r="R320" i="4" s="1"/>
  <c r="P319" i="4"/>
  <c r="T319" i="4" s="1"/>
  <c r="R319" i="4"/>
  <c r="V319" i="4" s="1"/>
  <c r="G320" i="4"/>
  <c r="L320" i="4"/>
  <c r="N321" i="4"/>
  <c r="M321" i="4"/>
  <c r="A323" i="4"/>
  <c r="H322" i="4"/>
  <c r="B322" i="4"/>
  <c r="C322" i="4" s="1"/>
  <c r="D321" i="4"/>
  <c r="E321" i="4"/>
  <c r="V320" i="4" l="1"/>
  <c r="F321" i="4"/>
  <c r="K321" i="4"/>
  <c r="M322" i="4"/>
  <c r="N322" i="4"/>
  <c r="P320" i="4"/>
  <c r="T320" i="4" s="1"/>
  <c r="G321" i="4"/>
  <c r="I321" i="4" s="1"/>
  <c r="L321" i="4"/>
  <c r="B323" i="4"/>
  <c r="C323" i="4" s="1"/>
  <c r="A324" i="4"/>
  <c r="H323" i="4"/>
  <c r="E322" i="4"/>
  <c r="D322" i="4"/>
  <c r="G322" i="4" l="1"/>
  <c r="L322" i="4"/>
  <c r="M323" i="4"/>
  <c r="N323" i="4"/>
  <c r="F322" i="4"/>
  <c r="I322" i="4" s="1"/>
  <c r="K322" i="4"/>
  <c r="R321" i="4"/>
  <c r="V321" i="4" s="1"/>
  <c r="P321" i="4"/>
  <c r="T321" i="4" s="1"/>
  <c r="A325" i="4"/>
  <c r="B324" i="4"/>
  <c r="C324" i="4" s="1"/>
  <c r="H324" i="4"/>
  <c r="D323" i="4"/>
  <c r="E323" i="4"/>
  <c r="G323" i="4" l="1"/>
  <c r="L323" i="4"/>
  <c r="F323" i="4"/>
  <c r="I323" i="4" s="1"/>
  <c r="K323" i="4"/>
  <c r="N324" i="4"/>
  <c r="M324" i="4"/>
  <c r="R322" i="4"/>
  <c r="V322" i="4" s="1"/>
  <c r="P322" i="4"/>
  <c r="T322" i="4" s="1"/>
  <c r="D324" i="4"/>
  <c r="E324" i="4"/>
  <c r="H325" i="4"/>
  <c r="A326" i="4"/>
  <c r="B325" i="4"/>
  <c r="C325" i="4" s="1"/>
  <c r="N325" i="4" l="1"/>
  <c r="M325" i="4"/>
  <c r="G324" i="4"/>
  <c r="L324" i="4"/>
  <c r="P323" i="4"/>
  <c r="T323" i="4" s="1"/>
  <c r="R323" i="4"/>
  <c r="V323" i="4" s="1"/>
  <c r="F324" i="4"/>
  <c r="I324" i="4" s="1"/>
  <c r="K324" i="4"/>
  <c r="H326" i="4"/>
  <c r="B326" i="4"/>
  <c r="C326" i="4" s="1"/>
  <c r="A327" i="4"/>
  <c r="D325" i="4"/>
  <c r="E325" i="4"/>
  <c r="F325" i="4" l="1"/>
  <c r="K325" i="4"/>
  <c r="G325" i="4"/>
  <c r="L325" i="4"/>
  <c r="N326" i="4"/>
  <c r="M326" i="4"/>
  <c r="R324" i="4"/>
  <c r="V324" i="4" s="1"/>
  <c r="P324" i="4"/>
  <c r="T324" i="4" s="1"/>
  <c r="B327" i="4"/>
  <c r="C327" i="4" s="1"/>
  <c r="H327" i="4"/>
  <c r="A328" i="4"/>
  <c r="I325" i="4"/>
  <c r="E326" i="4"/>
  <c r="D326" i="4"/>
  <c r="N327" i="4" l="1"/>
  <c r="M327" i="4"/>
  <c r="P325" i="4"/>
  <c r="T325" i="4" s="1"/>
  <c r="R325" i="4"/>
  <c r="V325" i="4" s="1"/>
  <c r="F326" i="4"/>
  <c r="I326" i="4" s="1"/>
  <c r="K326" i="4"/>
  <c r="G326" i="4"/>
  <c r="L326" i="4"/>
  <c r="B328" i="4"/>
  <c r="C328" i="4" s="1"/>
  <c r="H328" i="4"/>
  <c r="A329" i="4"/>
  <c r="D327" i="4"/>
  <c r="E327" i="4"/>
  <c r="G327" i="4" l="1"/>
  <c r="L327" i="4"/>
  <c r="R326" i="4"/>
  <c r="V326" i="4" s="1"/>
  <c r="P326" i="4"/>
  <c r="T326" i="4" s="1"/>
  <c r="F327" i="4"/>
  <c r="I327" i="4" s="1"/>
  <c r="K327" i="4"/>
  <c r="N328" i="4"/>
  <c r="M328" i="4"/>
  <c r="B329" i="4"/>
  <c r="C329" i="4" s="1"/>
  <c r="A330" i="4"/>
  <c r="H329" i="4"/>
  <c r="D328" i="4"/>
  <c r="E328" i="4"/>
  <c r="G328" i="4" l="1"/>
  <c r="L328" i="4"/>
  <c r="P327" i="4"/>
  <c r="T327" i="4" s="1"/>
  <c r="R327" i="4"/>
  <c r="V327" i="4" s="1"/>
  <c r="F328" i="4"/>
  <c r="I328" i="4" s="1"/>
  <c r="K328" i="4"/>
  <c r="R328" i="4" s="1"/>
  <c r="N329" i="4"/>
  <c r="M329" i="4"/>
  <c r="A331" i="4"/>
  <c r="B330" i="4"/>
  <c r="C330" i="4" s="1"/>
  <c r="H330" i="4"/>
  <c r="D329" i="4"/>
  <c r="E329" i="4"/>
  <c r="V328" i="4" l="1"/>
  <c r="F329" i="4"/>
  <c r="I329" i="4" s="1"/>
  <c r="K329" i="4"/>
  <c r="N330" i="4"/>
  <c r="M330" i="4"/>
  <c r="P328" i="4"/>
  <c r="T328" i="4" s="1"/>
  <c r="G329" i="4"/>
  <c r="L329" i="4"/>
  <c r="D330" i="4"/>
  <c r="E330" i="4"/>
  <c r="B331" i="4"/>
  <c r="C331" i="4" s="1"/>
  <c r="A332" i="4"/>
  <c r="H331" i="4"/>
  <c r="N331" i="4" l="1"/>
  <c r="M331" i="4"/>
  <c r="G330" i="4"/>
  <c r="L330" i="4"/>
  <c r="F330" i="4"/>
  <c r="K330" i="4"/>
  <c r="R330" i="4" s="1"/>
  <c r="R329" i="4"/>
  <c r="V329" i="4" s="1"/>
  <c r="P329" i="4"/>
  <c r="T329" i="4" s="1"/>
  <c r="A333" i="4"/>
  <c r="H332" i="4"/>
  <c r="B332" i="4"/>
  <c r="C332" i="4" s="1"/>
  <c r="D331" i="4"/>
  <c r="E331" i="4"/>
  <c r="I330" i="4"/>
  <c r="G331" i="4" l="1"/>
  <c r="L331" i="4"/>
  <c r="V330" i="4"/>
  <c r="F331" i="4"/>
  <c r="I331" i="4" s="1"/>
  <c r="K331" i="4"/>
  <c r="N332" i="4"/>
  <c r="M332" i="4"/>
  <c r="P330" i="4"/>
  <c r="T330" i="4" s="1"/>
  <c r="D332" i="4"/>
  <c r="E332" i="4"/>
  <c r="B333" i="4"/>
  <c r="C333" i="4" s="1"/>
  <c r="A334" i="4"/>
  <c r="H333" i="4"/>
  <c r="P331" i="4" l="1"/>
  <c r="T331" i="4" s="1"/>
  <c r="R331" i="4"/>
  <c r="V331" i="4" s="1"/>
  <c r="N333" i="4"/>
  <c r="M333" i="4"/>
  <c r="G332" i="4"/>
  <c r="L332" i="4"/>
  <c r="F332" i="4"/>
  <c r="K332" i="4"/>
  <c r="B334" i="4"/>
  <c r="C334" i="4" s="1"/>
  <c r="A335" i="4"/>
  <c r="H334" i="4"/>
  <c r="D333" i="4"/>
  <c r="E333" i="4"/>
  <c r="I332" i="4"/>
  <c r="G333" i="4" l="1"/>
  <c r="L333" i="4"/>
  <c r="F333" i="4"/>
  <c r="I333" i="4" s="1"/>
  <c r="K333" i="4"/>
  <c r="N334" i="4"/>
  <c r="M334" i="4"/>
  <c r="R332" i="4"/>
  <c r="V332" i="4" s="1"/>
  <c r="P332" i="4"/>
  <c r="T332" i="4" s="1"/>
  <c r="B335" i="4"/>
  <c r="C335" i="4" s="1"/>
  <c r="H335" i="4"/>
  <c r="A336" i="4"/>
  <c r="D334" i="4"/>
  <c r="E334" i="4"/>
  <c r="G334" i="4" l="1"/>
  <c r="L334" i="4"/>
  <c r="F334" i="4"/>
  <c r="K334" i="4"/>
  <c r="P333" i="4"/>
  <c r="T333" i="4" s="1"/>
  <c r="R333" i="4"/>
  <c r="V333" i="4" s="1"/>
  <c r="N335" i="4"/>
  <c r="M335" i="4"/>
  <c r="A337" i="4"/>
  <c r="B336" i="4"/>
  <c r="C336" i="4" s="1"/>
  <c r="H336" i="4"/>
  <c r="I334" i="4"/>
  <c r="D335" i="4"/>
  <c r="E335" i="4"/>
  <c r="G335" i="4" l="1"/>
  <c r="L335" i="4"/>
  <c r="F335" i="4"/>
  <c r="I335" i="4" s="1"/>
  <c r="K335" i="4"/>
  <c r="R334" i="4"/>
  <c r="V334" i="4" s="1"/>
  <c r="P334" i="4"/>
  <c r="T334" i="4" s="1"/>
  <c r="N336" i="4"/>
  <c r="M336" i="4"/>
  <c r="D336" i="4"/>
  <c r="E336" i="4"/>
  <c r="B337" i="4"/>
  <c r="C337" i="4" s="1"/>
  <c r="A338" i="4"/>
  <c r="H337" i="4"/>
  <c r="N337" i="4" l="1"/>
  <c r="M337" i="4"/>
  <c r="P335" i="4"/>
  <c r="T335" i="4" s="1"/>
  <c r="R335" i="4"/>
  <c r="V335" i="4" s="1"/>
  <c r="F336" i="4"/>
  <c r="I336" i="4" s="1"/>
  <c r="K336" i="4"/>
  <c r="R336" i="4" s="1"/>
  <c r="G336" i="4"/>
  <c r="L336" i="4"/>
  <c r="A339" i="4"/>
  <c r="H338" i="4"/>
  <c r="B338" i="4"/>
  <c r="C338" i="4" s="1"/>
  <c r="D337" i="4"/>
  <c r="E337" i="4"/>
  <c r="V336" i="4" l="1"/>
  <c r="G337" i="4"/>
  <c r="L337" i="4"/>
  <c r="F337" i="4"/>
  <c r="I337" i="4" s="1"/>
  <c r="K337" i="4"/>
  <c r="N338" i="4"/>
  <c r="M338" i="4"/>
  <c r="P336" i="4"/>
  <c r="T336" i="4" s="1"/>
  <c r="D338" i="4"/>
  <c r="E338" i="4"/>
  <c r="B339" i="4"/>
  <c r="C339" i="4" s="1"/>
  <c r="A340" i="4"/>
  <c r="H339" i="4"/>
  <c r="M339" i="4" l="1"/>
  <c r="N339" i="4"/>
  <c r="R337" i="4"/>
  <c r="V337" i="4" s="1"/>
  <c r="P337" i="4"/>
  <c r="T337" i="4" s="1"/>
  <c r="G338" i="4"/>
  <c r="L338" i="4"/>
  <c r="F338" i="4"/>
  <c r="I338" i="4" s="1"/>
  <c r="K338" i="4"/>
  <c r="A341" i="4"/>
  <c r="B340" i="4"/>
  <c r="C340" i="4" s="1"/>
  <c r="H340" i="4"/>
  <c r="D339" i="4"/>
  <c r="E339" i="4"/>
  <c r="G339" i="4" l="1"/>
  <c r="L339" i="4"/>
  <c r="F339" i="4"/>
  <c r="I339" i="4" s="1"/>
  <c r="K339" i="4"/>
  <c r="N340" i="4"/>
  <c r="M340" i="4"/>
  <c r="R338" i="4"/>
  <c r="V338" i="4" s="1"/>
  <c r="P338" i="4"/>
  <c r="T338" i="4" s="1"/>
  <c r="D340" i="4"/>
  <c r="E340" i="4"/>
  <c r="H341" i="4"/>
  <c r="B341" i="4"/>
  <c r="C341" i="4" s="1"/>
  <c r="A342" i="4"/>
  <c r="N341" i="4" l="1"/>
  <c r="M341" i="4"/>
  <c r="G340" i="4"/>
  <c r="L340" i="4"/>
  <c r="P339" i="4"/>
  <c r="T339" i="4" s="1"/>
  <c r="R339" i="4"/>
  <c r="V339" i="4" s="1"/>
  <c r="F340" i="4"/>
  <c r="K340" i="4"/>
  <c r="E341" i="4"/>
  <c r="D341" i="4"/>
  <c r="B342" i="4"/>
  <c r="C342" i="4" s="1"/>
  <c r="A343" i="4"/>
  <c r="H342" i="4"/>
  <c r="I340" i="4"/>
  <c r="G341" i="4" l="1"/>
  <c r="L341" i="4"/>
  <c r="F341" i="4"/>
  <c r="K341" i="4"/>
  <c r="R340" i="4"/>
  <c r="V340" i="4" s="1"/>
  <c r="P340" i="4"/>
  <c r="T340" i="4" s="1"/>
  <c r="N342" i="4"/>
  <c r="M342" i="4"/>
  <c r="D342" i="4"/>
  <c r="E342" i="4"/>
  <c r="B343" i="4"/>
  <c r="C343" i="4" s="1"/>
  <c r="A344" i="4"/>
  <c r="H343" i="4"/>
  <c r="I341" i="4"/>
  <c r="N343" i="4" l="1"/>
  <c r="M343" i="4"/>
  <c r="P341" i="4"/>
  <c r="T341" i="4" s="1"/>
  <c r="R341" i="4"/>
  <c r="V341" i="4" s="1"/>
  <c r="F342" i="4"/>
  <c r="K342" i="4"/>
  <c r="G342" i="4"/>
  <c r="L342" i="4"/>
  <c r="D343" i="4"/>
  <c r="E343" i="4"/>
  <c r="B344" i="4"/>
  <c r="C344" i="4" s="1"/>
  <c r="A345" i="4"/>
  <c r="H344" i="4"/>
  <c r="I342" i="4"/>
  <c r="F343" i="4" l="1"/>
  <c r="K343" i="4"/>
  <c r="R342" i="4"/>
  <c r="V342" i="4" s="1"/>
  <c r="P342" i="4"/>
  <c r="T342" i="4" s="1"/>
  <c r="N344" i="4"/>
  <c r="M344" i="4"/>
  <c r="G343" i="4"/>
  <c r="L343" i="4"/>
  <c r="D344" i="4"/>
  <c r="E344" i="4"/>
  <c r="B345" i="4"/>
  <c r="C345" i="4" s="1"/>
  <c r="H345" i="4"/>
  <c r="A346" i="4"/>
  <c r="I343" i="4"/>
  <c r="F344" i="4" l="1"/>
  <c r="I344" i="4" s="1"/>
  <c r="K344" i="4"/>
  <c r="R344" i="4" s="1"/>
  <c r="N345" i="4"/>
  <c r="M345" i="4"/>
  <c r="G344" i="4"/>
  <c r="L344" i="4"/>
  <c r="P343" i="4"/>
  <c r="T343" i="4" s="1"/>
  <c r="R343" i="4"/>
  <c r="V343" i="4" s="1"/>
  <c r="D345" i="4"/>
  <c r="E345" i="4"/>
  <c r="A347" i="4"/>
  <c r="H346" i="4"/>
  <c r="B346" i="4"/>
  <c r="C346" i="4" s="1"/>
  <c r="V344" i="4" l="1"/>
  <c r="N346" i="4"/>
  <c r="M346" i="4"/>
  <c r="G345" i="4"/>
  <c r="L345" i="4"/>
  <c r="F345" i="4"/>
  <c r="K345" i="4"/>
  <c r="P344" i="4"/>
  <c r="T344" i="4" s="1"/>
  <c r="A348" i="4"/>
  <c r="B347" i="4"/>
  <c r="C347" i="4" s="1"/>
  <c r="H347" i="4"/>
  <c r="E346" i="4"/>
  <c r="D346" i="4"/>
  <c r="I345" i="4"/>
  <c r="R345" i="4" l="1"/>
  <c r="V345" i="4" s="1"/>
  <c r="P345" i="4"/>
  <c r="T345" i="4" s="1"/>
  <c r="F346" i="4"/>
  <c r="I346" i="4" s="1"/>
  <c r="K346" i="4"/>
  <c r="G346" i="4"/>
  <c r="L346" i="4"/>
  <c r="N347" i="4"/>
  <c r="M347" i="4"/>
  <c r="E347" i="4"/>
  <c r="D347" i="4"/>
  <c r="B348" i="4"/>
  <c r="C348" i="4" s="1"/>
  <c r="A349" i="4"/>
  <c r="H348" i="4"/>
  <c r="M348" i="4" l="1"/>
  <c r="N348" i="4"/>
  <c r="R346" i="4"/>
  <c r="V346" i="4" s="1"/>
  <c r="F347" i="4"/>
  <c r="K347" i="4"/>
  <c r="G347" i="4"/>
  <c r="L347" i="4"/>
  <c r="P346" i="4"/>
  <c r="T346" i="4" s="1"/>
  <c r="B349" i="4"/>
  <c r="C349" i="4" s="1"/>
  <c r="A350" i="4"/>
  <c r="H349" i="4"/>
  <c r="D348" i="4"/>
  <c r="E348" i="4"/>
  <c r="I347" i="4"/>
  <c r="G348" i="4" l="1"/>
  <c r="L348" i="4"/>
  <c r="P347" i="4"/>
  <c r="T347" i="4" s="1"/>
  <c r="R347" i="4"/>
  <c r="V347" i="4" s="1"/>
  <c r="F348" i="4"/>
  <c r="I348" i="4" s="1"/>
  <c r="K348" i="4"/>
  <c r="N349" i="4"/>
  <c r="M349" i="4"/>
  <c r="H350" i="4"/>
  <c r="B350" i="4"/>
  <c r="C350" i="4" s="1"/>
  <c r="A351" i="4"/>
  <c r="D349" i="4"/>
  <c r="E349" i="4"/>
  <c r="G349" i="4" l="1"/>
  <c r="L349" i="4"/>
  <c r="R348" i="4"/>
  <c r="V348" i="4" s="1"/>
  <c r="P348" i="4"/>
  <c r="T348" i="4" s="1"/>
  <c r="F349" i="4"/>
  <c r="I349" i="4" s="1"/>
  <c r="K349" i="4"/>
  <c r="N350" i="4"/>
  <c r="M350" i="4"/>
  <c r="B351" i="4"/>
  <c r="C351" i="4" s="1"/>
  <c r="A352" i="4"/>
  <c r="H351" i="4"/>
  <c r="D350" i="4"/>
  <c r="E350" i="4"/>
  <c r="P349" i="4" l="1"/>
  <c r="T349" i="4" s="1"/>
  <c r="R349" i="4"/>
  <c r="V349" i="4" s="1"/>
  <c r="G350" i="4"/>
  <c r="L350" i="4"/>
  <c r="F350" i="4"/>
  <c r="I350" i="4" s="1"/>
  <c r="K350" i="4"/>
  <c r="N351" i="4"/>
  <c r="M351" i="4"/>
  <c r="H352" i="4"/>
  <c r="B352" i="4"/>
  <c r="C352" i="4" s="1"/>
  <c r="A353" i="4"/>
  <c r="D351" i="4"/>
  <c r="E351" i="4"/>
  <c r="R350" i="4" l="1"/>
  <c r="V350" i="4" s="1"/>
  <c r="P350" i="4"/>
  <c r="T350" i="4" s="1"/>
  <c r="G351" i="4"/>
  <c r="L351" i="4"/>
  <c r="F351" i="4"/>
  <c r="I351" i="4" s="1"/>
  <c r="K351" i="4"/>
  <c r="N352" i="4"/>
  <c r="M352" i="4"/>
  <c r="A354" i="4"/>
  <c r="H353" i="4"/>
  <c r="B353" i="4"/>
  <c r="C353" i="4" s="1"/>
  <c r="D352" i="4"/>
  <c r="E352" i="4"/>
  <c r="F352" i="4" l="1"/>
  <c r="I352" i="4" s="1"/>
  <c r="K352" i="4"/>
  <c r="G352" i="4"/>
  <c r="L352" i="4"/>
  <c r="P351" i="4"/>
  <c r="T351" i="4" s="1"/>
  <c r="R351" i="4"/>
  <c r="V351" i="4" s="1"/>
  <c r="N353" i="4"/>
  <c r="M353" i="4"/>
  <c r="D353" i="4"/>
  <c r="E353" i="4"/>
  <c r="A355" i="4"/>
  <c r="B354" i="4"/>
  <c r="C354" i="4" s="1"/>
  <c r="H354" i="4"/>
  <c r="F353" i="4" l="1"/>
  <c r="K353" i="4"/>
  <c r="G353" i="4"/>
  <c r="L353" i="4"/>
  <c r="R352" i="4"/>
  <c r="V352" i="4" s="1"/>
  <c r="P352" i="4"/>
  <c r="T352" i="4" s="1"/>
  <c r="N354" i="4"/>
  <c r="M354" i="4"/>
  <c r="D354" i="4"/>
  <c r="E354" i="4"/>
  <c r="B355" i="4"/>
  <c r="C355" i="4" s="1"/>
  <c r="A356" i="4"/>
  <c r="H355" i="4"/>
  <c r="I353" i="4"/>
  <c r="N355" i="4" l="1"/>
  <c r="M355" i="4"/>
  <c r="F354" i="4"/>
  <c r="K354" i="4"/>
  <c r="G354" i="4"/>
  <c r="L354" i="4"/>
  <c r="R353" i="4"/>
  <c r="V353" i="4" s="1"/>
  <c r="P353" i="4"/>
  <c r="T353" i="4" s="1"/>
  <c r="D355" i="4"/>
  <c r="E355" i="4"/>
  <c r="H356" i="4"/>
  <c r="A357" i="4"/>
  <c r="B356" i="4"/>
  <c r="C356" i="4" s="1"/>
  <c r="I354" i="4"/>
  <c r="R354" i="4" l="1"/>
  <c r="V354" i="4" s="1"/>
  <c r="P354" i="4"/>
  <c r="T354" i="4" s="1"/>
  <c r="N356" i="4"/>
  <c r="M356" i="4"/>
  <c r="G355" i="4"/>
  <c r="L355" i="4"/>
  <c r="F355" i="4"/>
  <c r="I355" i="4" s="1"/>
  <c r="K355" i="4"/>
  <c r="D356" i="4"/>
  <c r="E356" i="4"/>
  <c r="B357" i="4"/>
  <c r="C357" i="4" s="1"/>
  <c r="A358" i="4"/>
  <c r="H357" i="4"/>
  <c r="N357" i="4" l="1"/>
  <c r="M357" i="4"/>
  <c r="G356" i="4"/>
  <c r="L356" i="4"/>
  <c r="F356" i="4"/>
  <c r="K356" i="4"/>
  <c r="P355" i="4"/>
  <c r="T355" i="4" s="1"/>
  <c r="R355" i="4"/>
  <c r="V355" i="4" s="1"/>
  <c r="E357" i="4"/>
  <c r="D357" i="4"/>
  <c r="B358" i="4"/>
  <c r="C358" i="4" s="1"/>
  <c r="A359" i="4"/>
  <c r="H358" i="4"/>
  <c r="I356" i="4"/>
  <c r="N358" i="4" l="1"/>
  <c r="M358" i="4"/>
  <c r="R356" i="4"/>
  <c r="V356" i="4" s="1"/>
  <c r="P356" i="4"/>
  <c r="T356" i="4" s="1"/>
  <c r="F357" i="4"/>
  <c r="K357" i="4"/>
  <c r="G357" i="4"/>
  <c r="I357" i="4" s="1"/>
  <c r="L357" i="4"/>
  <c r="D358" i="4"/>
  <c r="E358" i="4"/>
  <c r="B359" i="4"/>
  <c r="C359" i="4" s="1"/>
  <c r="A360" i="4"/>
  <c r="H359" i="4"/>
  <c r="P357" i="4" l="1"/>
  <c r="T357" i="4" s="1"/>
  <c r="R357" i="4"/>
  <c r="V357" i="4" s="1"/>
  <c r="N359" i="4"/>
  <c r="M359" i="4"/>
  <c r="G358" i="4"/>
  <c r="L358" i="4"/>
  <c r="F358" i="4"/>
  <c r="K358" i="4"/>
  <c r="E359" i="4"/>
  <c r="D359" i="4"/>
  <c r="H360" i="4"/>
  <c r="B360" i="4"/>
  <c r="C360" i="4" s="1"/>
  <c r="A361" i="4"/>
  <c r="I358" i="4"/>
  <c r="N360" i="4" l="1"/>
  <c r="M360" i="4"/>
  <c r="F359" i="4"/>
  <c r="K359" i="4"/>
  <c r="R358" i="4"/>
  <c r="V358" i="4" s="1"/>
  <c r="P358" i="4"/>
  <c r="T358" i="4" s="1"/>
  <c r="G359" i="4"/>
  <c r="I359" i="4" s="1"/>
  <c r="L359" i="4"/>
  <c r="A362" i="4"/>
  <c r="H361" i="4"/>
  <c r="B361" i="4"/>
  <c r="C361" i="4" s="1"/>
  <c r="D360" i="4"/>
  <c r="E360" i="4"/>
  <c r="F360" i="4" l="1"/>
  <c r="K360" i="4"/>
  <c r="R360" i="4" s="1"/>
  <c r="P360" i="4"/>
  <c r="P359" i="4"/>
  <c r="T359" i="4" s="1"/>
  <c r="R359" i="4"/>
  <c r="V359" i="4" s="1"/>
  <c r="N361" i="4"/>
  <c r="M361" i="4"/>
  <c r="G360" i="4"/>
  <c r="L360" i="4"/>
  <c r="I360" i="4"/>
  <c r="D361" i="4"/>
  <c r="E361" i="4"/>
  <c r="A363" i="4"/>
  <c r="H362" i="4"/>
  <c r="B362" i="4"/>
  <c r="C362" i="4" s="1"/>
  <c r="F361" i="4" l="1"/>
  <c r="K361" i="4"/>
  <c r="G361" i="4"/>
  <c r="L361" i="4"/>
  <c r="V360" i="4"/>
  <c r="T360" i="4"/>
  <c r="M362" i="4"/>
  <c r="N362" i="4"/>
  <c r="D362" i="4"/>
  <c r="E362" i="4"/>
  <c r="B363" i="4"/>
  <c r="C363" i="4" s="1"/>
  <c r="A364" i="4"/>
  <c r="H363" i="4"/>
  <c r="I361" i="4"/>
  <c r="N363" i="4" l="1"/>
  <c r="M363" i="4"/>
  <c r="R361" i="4"/>
  <c r="V361" i="4" s="1"/>
  <c r="P361" i="4"/>
  <c r="T361" i="4" s="1"/>
  <c r="G362" i="4"/>
  <c r="L362" i="4"/>
  <c r="P362" i="4" s="1"/>
  <c r="F362" i="4"/>
  <c r="K362" i="4"/>
  <c r="D363" i="4"/>
  <c r="E363" i="4"/>
  <c r="B364" i="4"/>
  <c r="C364" i="4" s="1"/>
  <c r="H364" i="4"/>
  <c r="A365" i="4"/>
  <c r="I362" i="4"/>
  <c r="T362" i="4" l="1"/>
  <c r="N364" i="4"/>
  <c r="M364" i="4"/>
  <c r="G363" i="4"/>
  <c r="L363" i="4"/>
  <c r="R362" i="4"/>
  <c r="V362" i="4" s="1"/>
  <c r="F363" i="4"/>
  <c r="I363" i="4" s="1"/>
  <c r="K363" i="4"/>
  <c r="E364" i="4"/>
  <c r="D364" i="4"/>
  <c r="B365" i="4"/>
  <c r="C365" i="4" s="1"/>
  <c r="A366" i="4"/>
  <c r="H365" i="4"/>
  <c r="P363" i="4" l="1"/>
  <c r="T363" i="4" s="1"/>
  <c r="R363" i="4"/>
  <c r="V363" i="4" s="1"/>
  <c r="N365" i="4"/>
  <c r="M365" i="4"/>
  <c r="F364" i="4"/>
  <c r="I364" i="4" s="1"/>
  <c r="K364" i="4"/>
  <c r="G364" i="4"/>
  <c r="L364" i="4"/>
  <c r="D365" i="4"/>
  <c r="E365" i="4"/>
  <c r="H366" i="4"/>
  <c r="A367" i="4"/>
  <c r="B366" i="4"/>
  <c r="C366" i="4" s="1"/>
  <c r="R364" i="4" l="1"/>
  <c r="V364" i="4" s="1"/>
  <c r="P364" i="4"/>
  <c r="T364" i="4" s="1"/>
  <c r="N366" i="4"/>
  <c r="M366" i="4"/>
  <c r="G365" i="4"/>
  <c r="L365" i="4"/>
  <c r="F365" i="4"/>
  <c r="I365" i="4" s="1"/>
  <c r="K365" i="4"/>
  <c r="D366" i="4"/>
  <c r="E366" i="4"/>
  <c r="B367" i="4"/>
  <c r="C367" i="4" s="1"/>
  <c r="A368" i="4"/>
  <c r="H367" i="4"/>
  <c r="N367" i="4" l="1"/>
  <c r="M367" i="4"/>
  <c r="G366" i="4"/>
  <c r="L366" i="4"/>
  <c r="F366" i="4"/>
  <c r="K366" i="4"/>
  <c r="P365" i="4"/>
  <c r="T365" i="4" s="1"/>
  <c r="R365" i="4"/>
  <c r="V365" i="4" s="1"/>
  <c r="D367" i="4"/>
  <c r="E367" i="4"/>
  <c r="A369" i="4"/>
  <c r="H368" i="4"/>
  <c r="B368" i="4"/>
  <c r="C368" i="4" s="1"/>
  <c r="I366" i="4"/>
  <c r="R366" i="4" l="1"/>
  <c r="V366" i="4" s="1"/>
  <c r="P366" i="4"/>
  <c r="T366" i="4" s="1"/>
  <c r="N368" i="4"/>
  <c r="M368" i="4"/>
  <c r="G367" i="4"/>
  <c r="L367" i="4"/>
  <c r="F367" i="4"/>
  <c r="I367" i="4" s="1"/>
  <c r="K367" i="4"/>
  <c r="A370" i="4"/>
  <c r="B369" i="4"/>
  <c r="C369" i="4" s="1"/>
  <c r="H369" i="4"/>
  <c r="D368" i="4"/>
  <c r="E368" i="4"/>
  <c r="G368" i="4" l="1"/>
  <c r="L368" i="4"/>
  <c r="F368" i="4"/>
  <c r="K368" i="4"/>
  <c r="R368" i="4" s="1"/>
  <c r="P368" i="4"/>
  <c r="N369" i="4"/>
  <c r="M369" i="4"/>
  <c r="P367" i="4"/>
  <c r="T367" i="4" s="1"/>
  <c r="R367" i="4"/>
  <c r="V367" i="4" s="1"/>
  <c r="D369" i="4"/>
  <c r="E369" i="4"/>
  <c r="I368" i="4"/>
  <c r="A371" i="4"/>
  <c r="H370" i="4"/>
  <c r="B370" i="4"/>
  <c r="C370" i="4" s="1"/>
  <c r="G369" i="4" l="1"/>
  <c r="L369" i="4"/>
  <c r="V368" i="4"/>
  <c r="T368" i="4"/>
  <c r="F369" i="4"/>
  <c r="K369" i="4"/>
  <c r="N370" i="4"/>
  <c r="M370" i="4"/>
  <c r="D370" i="4"/>
  <c r="E370" i="4"/>
  <c r="A372" i="4"/>
  <c r="H371" i="4"/>
  <c r="B371" i="4"/>
  <c r="C371" i="4" s="1"/>
  <c r="I369" i="4"/>
  <c r="R369" i="4" l="1"/>
  <c r="V369" i="4" s="1"/>
  <c r="P369" i="4"/>
  <c r="T369" i="4" s="1"/>
  <c r="N371" i="4"/>
  <c r="M371" i="4"/>
  <c r="G370" i="4"/>
  <c r="L370" i="4"/>
  <c r="F370" i="4"/>
  <c r="I370" i="4" s="1"/>
  <c r="K370" i="4"/>
  <c r="D371" i="4"/>
  <c r="E371" i="4"/>
  <c r="A373" i="4"/>
  <c r="H372" i="4"/>
  <c r="B372" i="4"/>
  <c r="C372" i="4" s="1"/>
  <c r="R370" i="4" l="1"/>
  <c r="V370" i="4" s="1"/>
  <c r="P370" i="4"/>
  <c r="T370" i="4" s="1"/>
  <c r="F371" i="4"/>
  <c r="K371" i="4"/>
  <c r="N372" i="4"/>
  <c r="M372" i="4"/>
  <c r="G371" i="4"/>
  <c r="I371" i="4" s="1"/>
  <c r="L371" i="4"/>
  <c r="D372" i="4"/>
  <c r="E372" i="4"/>
  <c r="H373" i="4"/>
  <c r="B373" i="4"/>
  <c r="C373" i="4" s="1"/>
  <c r="A374" i="4"/>
  <c r="P371" i="4" l="1"/>
  <c r="T371" i="4" s="1"/>
  <c r="R371" i="4"/>
  <c r="V371" i="4" s="1"/>
  <c r="N373" i="4"/>
  <c r="M373" i="4"/>
  <c r="G372" i="4"/>
  <c r="L372" i="4"/>
  <c r="F372" i="4"/>
  <c r="K372" i="4"/>
  <c r="A375" i="4"/>
  <c r="B374" i="4"/>
  <c r="C374" i="4" s="1"/>
  <c r="H374" i="4"/>
  <c r="D373" i="4"/>
  <c r="E373" i="4"/>
  <c r="I372" i="4"/>
  <c r="F373" i="4" l="1"/>
  <c r="K373" i="4"/>
  <c r="G373" i="4"/>
  <c r="I373" i="4" s="1"/>
  <c r="L373" i="4"/>
  <c r="M374" i="4"/>
  <c r="N374" i="4"/>
  <c r="R372" i="4"/>
  <c r="V372" i="4" s="1"/>
  <c r="P372" i="4"/>
  <c r="T372" i="4" s="1"/>
  <c r="D374" i="4"/>
  <c r="E374" i="4"/>
  <c r="B375" i="4"/>
  <c r="C375" i="4" s="1"/>
  <c r="A376" i="4"/>
  <c r="H375" i="4"/>
  <c r="N375" i="4" l="1"/>
  <c r="M375" i="4"/>
  <c r="G374" i="4"/>
  <c r="L374" i="4"/>
  <c r="F374" i="4"/>
  <c r="K374" i="4"/>
  <c r="P373" i="4"/>
  <c r="T373" i="4" s="1"/>
  <c r="R373" i="4"/>
  <c r="V373" i="4" s="1"/>
  <c r="A377" i="4"/>
  <c r="B376" i="4"/>
  <c r="C376" i="4" s="1"/>
  <c r="H376" i="4"/>
  <c r="E375" i="4"/>
  <c r="D375" i="4"/>
  <c r="I374" i="4"/>
  <c r="F375" i="4" l="1"/>
  <c r="K375" i="4"/>
  <c r="N376" i="4"/>
  <c r="M376" i="4"/>
  <c r="R374" i="4"/>
  <c r="V374" i="4" s="1"/>
  <c r="P374" i="4"/>
  <c r="T374" i="4" s="1"/>
  <c r="G375" i="4"/>
  <c r="L375" i="4"/>
  <c r="E376" i="4"/>
  <c r="D376" i="4"/>
  <c r="I375" i="4"/>
  <c r="B377" i="4"/>
  <c r="C377" i="4" s="1"/>
  <c r="H377" i="4"/>
  <c r="A378" i="4"/>
  <c r="F376" i="4" l="1"/>
  <c r="K376" i="4"/>
  <c r="N377" i="4"/>
  <c r="M377" i="4"/>
  <c r="G376" i="4"/>
  <c r="I376" i="4" s="1"/>
  <c r="L376" i="4"/>
  <c r="P376" i="4" s="1"/>
  <c r="P375" i="4"/>
  <c r="T375" i="4" s="1"/>
  <c r="R375" i="4"/>
  <c r="V375" i="4" s="1"/>
  <c r="H378" i="4"/>
  <c r="B378" i="4"/>
  <c r="C378" i="4" s="1"/>
  <c r="A379" i="4"/>
  <c r="D377" i="4"/>
  <c r="E377" i="4"/>
  <c r="T376" i="4" l="1"/>
  <c r="G377" i="4"/>
  <c r="L377" i="4"/>
  <c r="F377" i="4"/>
  <c r="I377" i="4" s="1"/>
  <c r="K377" i="4"/>
  <c r="R376" i="4"/>
  <c r="V376" i="4" s="1"/>
  <c r="N378" i="4"/>
  <c r="M378" i="4"/>
  <c r="E378" i="4"/>
  <c r="D378" i="4"/>
  <c r="A380" i="4"/>
  <c r="B379" i="4"/>
  <c r="C379" i="4" s="1"/>
  <c r="H379" i="4"/>
  <c r="N379" i="4" l="1"/>
  <c r="M379" i="4"/>
  <c r="P377" i="4"/>
  <c r="T377" i="4" s="1"/>
  <c r="R377" i="4"/>
  <c r="V377" i="4" s="1"/>
  <c r="F378" i="4"/>
  <c r="K378" i="4"/>
  <c r="R378" i="4" s="1"/>
  <c r="V378" i="4" s="1"/>
  <c r="G378" i="4"/>
  <c r="L378" i="4"/>
  <c r="E379" i="4"/>
  <c r="D379" i="4"/>
  <c r="H380" i="4"/>
  <c r="B380" i="4"/>
  <c r="C380" i="4" s="1"/>
  <c r="A381" i="4"/>
  <c r="I378" i="4"/>
  <c r="N380" i="4" l="1"/>
  <c r="M380" i="4"/>
  <c r="G379" i="4"/>
  <c r="L379" i="4"/>
  <c r="F379" i="4"/>
  <c r="I379" i="4" s="1"/>
  <c r="K379" i="4"/>
  <c r="P378" i="4"/>
  <c r="T378" i="4" s="1"/>
  <c r="H381" i="4"/>
  <c r="B381" i="4"/>
  <c r="C381" i="4" s="1"/>
  <c r="A382" i="4"/>
  <c r="E380" i="4"/>
  <c r="D380" i="4"/>
  <c r="P379" i="4" l="1"/>
  <c r="T379" i="4" s="1"/>
  <c r="R379" i="4"/>
  <c r="V379" i="4" s="1"/>
  <c r="G380" i="4"/>
  <c r="L380" i="4"/>
  <c r="F380" i="4"/>
  <c r="I380" i="4" s="1"/>
  <c r="K380" i="4"/>
  <c r="N381" i="4"/>
  <c r="M381" i="4"/>
  <c r="E381" i="4"/>
  <c r="D381" i="4"/>
  <c r="B382" i="4"/>
  <c r="C382" i="4" s="1"/>
  <c r="H382" i="4"/>
  <c r="A383" i="4"/>
  <c r="R380" i="4" l="1"/>
  <c r="V380" i="4" s="1"/>
  <c r="P380" i="4"/>
  <c r="T380" i="4" s="1"/>
  <c r="N382" i="4"/>
  <c r="M382" i="4"/>
  <c r="F381" i="4"/>
  <c r="K381" i="4"/>
  <c r="G381" i="4"/>
  <c r="I381" i="4" s="1"/>
  <c r="L381" i="4"/>
  <c r="B383" i="4"/>
  <c r="C383" i="4" s="1"/>
  <c r="A384" i="4"/>
  <c r="H383" i="4"/>
  <c r="D382" i="4"/>
  <c r="E382" i="4"/>
  <c r="G382" i="4" l="1"/>
  <c r="L382" i="4"/>
  <c r="P381" i="4"/>
  <c r="T381" i="4" s="1"/>
  <c r="R381" i="4"/>
  <c r="V381" i="4" s="1"/>
  <c r="F382" i="4"/>
  <c r="I382" i="4" s="1"/>
  <c r="K382" i="4"/>
  <c r="N383" i="4"/>
  <c r="M383" i="4"/>
  <c r="H384" i="4"/>
  <c r="A385" i="4"/>
  <c r="B384" i="4"/>
  <c r="C384" i="4" s="1"/>
  <c r="E383" i="4"/>
  <c r="D383" i="4"/>
  <c r="R382" i="4" l="1"/>
  <c r="V382" i="4" s="1"/>
  <c r="P382" i="4"/>
  <c r="T382" i="4" s="1"/>
  <c r="F383" i="4"/>
  <c r="I383" i="4" s="1"/>
  <c r="K383" i="4"/>
  <c r="G383" i="4"/>
  <c r="L383" i="4"/>
  <c r="N384" i="4"/>
  <c r="M384" i="4"/>
  <c r="E384" i="4"/>
  <c r="D384" i="4"/>
  <c r="B385" i="4"/>
  <c r="C385" i="4" s="1"/>
  <c r="H385" i="4"/>
  <c r="A386" i="4"/>
  <c r="N385" i="4" l="1"/>
  <c r="M385" i="4"/>
  <c r="P383" i="4"/>
  <c r="T383" i="4" s="1"/>
  <c r="R383" i="4"/>
  <c r="V383" i="4" s="1"/>
  <c r="F384" i="4"/>
  <c r="I384" i="4" s="1"/>
  <c r="K384" i="4"/>
  <c r="R384" i="4" s="1"/>
  <c r="G384" i="4"/>
  <c r="L384" i="4"/>
  <c r="H386" i="4"/>
  <c r="B386" i="4"/>
  <c r="C386" i="4" s="1"/>
  <c r="A387" i="4"/>
  <c r="D385" i="4"/>
  <c r="E385" i="4"/>
  <c r="V384" i="4" l="1"/>
  <c r="G385" i="4"/>
  <c r="L385" i="4"/>
  <c r="F385" i="4"/>
  <c r="I385" i="4" s="1"/>
  <c r="K385" i="4"/>
  <c r="N386" i="4"/>
  <c r="M386" i="4"/>
  <c r="P384" i="4"/>
  <c r="T384" i="4" s="1"/>
  <c r="D386" i="4"/>
  <c r="E386" i="4"/>
  <c r="H387" i="4"/>
  <c r="B387" i="4"/>
  <c r="C387" i="4" s="1"/>
  <c r="A388" i="4"/>
  <c r="M387" i="4" l="1"/>
  <c r="N387" i="4"/>
  <c r="R385" i="4"/>
  <c r="V385" i="4" s="1"/>
  <c r="P385" i="4"/>
  <c r="T385" i="4" s="1"/>
  <c r="G386" i="4"/>
  <c r="L386" i="4"/>
  <c r="F386" i="4"/>
  <c r="I386" i="4" s="1"/>
  <c r="K386" i="4"/>
  <c r="H388" i="4"/>
  <c r="A389" i="4"/>
  <c r="B388" i="4"/>
  <c r="C388" i="4" s="1"/>
  <c r="D387" i="4"/>
  <c r="E387" i="4"/>
  <c r="G387" i="4" l="1"/>
  <c r="L387" i="4"/>
  <c r="F387" i="4"/>
  <c r="I387" i="4" s="1"/>
  <c r="K387" i="4"/>
  <c r="N388" i="4"/>
  <c r="M388" i="4"/>
  <c r="R386" i="4"/>
  <c r="V386" i="4" s="1"/>
  <c r="P386" i="4"/>
  <c r="T386" i="4" s="1"/>
  <c r="B389" i="4"/>
  <c r="C389" i="4" s="1"/>
  <c r="H389" i="4"/>
  <c r="A390" i="4"/>
  <c r="D388" i="4"/>
  <c r="E388" i="4"/>
  <c r="G388" i="4" l="1"/>
  <c r="L388" i="4"/>
  <c r="F388" i="4"/>
  <c r="I388" i="4" s="1"/>
  <c r="K388" i="4"/>
  <c r="N389" i="4"/>
  <c r="M389" i="4"/>
  <c r="P387" i="4"/>
  <c r="T387" i="4" s="1"/>
  <c r="R387" i="4"/>
  <c r="V387" i="4" s="1"/>
  <c r="H390" i="4"/>
  <c r="A391" i="4"/>
  <c r="B390" i="4"/>
  <c r="C390" i="4" s="1"/>
  <c r="D389" i="4"/>
  <c r="E389" i="4"/>
  <c r="G389" i="4" l="1"/>
  <c r="L389" i="4"/>
  <c r="F389" i="4"/>
  <c r="I389" i="4" s="1"/>
  <c r="K389" i="4"/>
  <c r="R388" i="4"/>
  <c r="V388" i="4" s="1"/>
  <c r="P388" i="4"/>
  <c r="T388" i="4" s="1"/>
  <c r="M390" i="4"/>
  <c r="N390" i="4"/>
  <c r="E390" i="4"/>
  <c r="D390" i="4"/>
  <c r="B391" i="4"/>
  <c r="C391" i="4" s="1"/>
  <c r="H391" i="4"/>
  <c r="A392" i="4"/>
  <c r="N391" i="4" l="1"/>
  <c r="M391" i="4"/>
  <c r="P389" i="4"/>
  <c r="T389" i="4" s="1"/>
  <c r="R389" i="4"/>
  <c r="V389" i="4" s="1"/>
  <c r="F390" i="4"/>
  <c r="K390" i="4"/>
  <c r="G390" i="4"/>
  <c r="L390" i="4"/>
  <c r="B392" i="4"/>
  <c r="C392" i="4" s="1"/>
  <c r="A393" i="4"/>
  <c r="H392" i="4"/>
  <c r="E391" i="4"/>
  <c r="D391" i="4"/>
  <c r="I390" i="4"/>
  <c r="R390" i="4" l="1"/>
  <c r="V390" i="4" s="1"/>
  <c r="P390" i="4"/>
  <c r="T390" i="4" s="1"/>
  <c r="F391" i="4"/>
  <c r="K391" i="4"/>
  <c r="G391" i="4"/>
  <c r="L391" i="4"/>
  <c r="N392" i="4"/>
  <c r="M392" i="4"/>
  <c r="I391" i="4"/>
  <c r="A394" i="4"/>
  <c r="B393" i="4"/>
  <c r="C393" i="4" s="1"/>
  <c r="H393" i="4"/>
  <c r="E392" i="4"/>
  <c r="D392" i="4"/>
  <c r="F392" i="4" l="1"/>
  <c r="K392" i="4"/>
  <c r="P392" i="4" s="1"/>
  <c r="G392" i="4"/>
  <c r="I392" i="4" s="1"/>
  <c r="L392" i="4"/>
  <c r="N393" i="4"/>
  <c r="M393" i="4"/>
  <c r="P391" i="4"/>
  <c r="T391" i="4" s="1"/>
  <c r="R391" i="4"/>
  <c r="V391" i="4" s="1"/>
  <c r="E393" i="4"/>
  <c r="D393" i="4"/>
  <c r="A395" i="4"/>
  <c r="H394" i="4"/>
  <c r="B394" i="4"/>
  <c r="C394" i="4" s="1"/>
  <c r="T392" i="4" l="1"/>
  <c r="N394" i="4"/>
  <c r="M394" i="4"/>
  <c r="F393" i="4"/>
  <c r="K393" i="4"/>
  <c r="G393" i="4"/>
  <c r="I393" i="4" s="1"/>
  <c r="L393" i="4"/>
  <c r="R392" i="4"/>
  <c r="V392" i="4" s="1"/>
  <c r="E394" i="4"/>
  <c r="D394" i="4"/>
  <c r="H395" i="4"/>
  <c r="B395" i="4"/>
  <c r="C395" i="4" s="1"/>
  <c r="A396" i="4"/>
  <c r="R393" i="4" l="1"/>
  <c r="V393" i="4" s="1"/>
  <c r="P393" i="4"/>
  <c r="T393" i="4" s="1"/>
  <c r="N395" i="4"/>
  <c r="M395" i="4"/>
  <c r="F394" i="4"/>
  <c r="K394" i="4"/>
  <c r="R394" i="4" s="1"/>
  <c r="P394" i="4"/>
  <c r="G394" i="4"/>
  <c r="L394" i="4"/>
  <c r="B396" i="4"/>
  <c r="C396" i="4" s="1"/>
  <c r="A397" i="4"/>
  <c r="H396" i="4"/>
  <c r="I394" i="4"/>
  <c r="E395" i="4"/>
  <c r="D395" i="4"/>
  <c r="T394" i="4" l="1"/>
  <c r="F395" i="4"/>
  <c r="I395" i="4" s="1"/>
  <c r="K395" i="4"/>
  <c r="G395" i="4"/>
  <c r="L395" i="4"/>
  <c r="V394" i="4"/>
  <c r="N396" i="4"/>
  <c r="M396" i="4"/>
  <c r="A398" i="4"/>
  <c r="B397" i="4"/>
  <c r="C397" i="4" s="1"/>
  <c r="H397" i="4"/>
  <c r="E396" i="4"/>
  <c r="D396" i="4"/>
  <c r="F396" i="4" l="1"/>
  <c r="I396" i="4" s="1"/>
  <c r="K396" i="4"/>
  <c r="N397" i="4"/>
  <c r="M397" i="4"/>
  <c r="P395" i="4"/>
  <c r="T395" i="4" s="1"/>
  <c r="R395" i="4"/>
  <c r="V395" i="4" s="1"/>
  <c r="G396" i="4"/>
  <c r="L396" i="4"/>
  <c r="E397" i="4"/>
  <c r="D397" i="4"/>
  <c r="A399" i="4"/>
  <c r="B398" i="4"/>
  <c r="C398" i="4" s="1"/>
  <c r="H398" i="4"/>
  <c r="M398" i="4" l="1"/>
  <c r="N398" i="4"/>
  <c r="G397" i="4"/>
  <c r="L397" i="4"/>
  <c r="F397" i="4"/>
  <c r="K397" i="4"/>
  <c r="R396" i="4"/>
  <c r="V396" i="4" s="1"/>
  <c r="P396" i="4"/>
  <c r="T396" i="4" s="1"/>
  <c r="E398" i="4"/>
  <c r="D398" i="4"/>
  <c r="B399" i="4"/>
  <c r="C399" i="4" s="1"/>
  <c r="A400" i="4"/>
  <c r="H399" i="4"/>
  <c r="I397" i="4"/>
  <c r="P397" i="4" l="1"/>
  <c r="T397" i="4" s="1"/>
  <c r="R397" i="4"/>
  <c r="V397" i="4" s="1"/>
  <c r="N399" i="4"/>
  <c r="M399" i="4"/>
  <c r="F398" i="4"/>
  <c r="I398" i="4" s="1"/>
  <c r="K398" i="4"/>
  <c r="G398" i="4"/>
  <c r="L398" i="4"/>
  <c r="H400" i="4"/>
  <c r="B400" i="4"/>
  <c r="C400" i="4" s="1"/>
  <c r="A401" i="4"/>
  <c r="D399" i="4"/>
  <c r="E399" i="4"/>
  <c r="G399" i="4" l="1"/>
  <c r="L399" i="4"/>
  <c r="R398" i="4"/>
  <c r="V398" i="4" s="1"/>
  <c r="P398" i="4"/>
  <c r="T398" i="4" s="1"/>
  <c r="F399" i="4"/>
  <c r="I399" i="4" s="1"/>
  <c r="K399" i="4"/>
  <c r="N400" i="4"/>
  <c r="M400" i="4"/>
  <c r="A402" i="4"/>
  <c r="B401" i="4"/>
  <c r="C401" i="4" s="1"/>
  <c r="H401" i="4"/>
  <c r="E400" i="4"/>
  <c r="D400" i="4"/>
  <c r="G400" i="4" l="1"/>
  <c r="L400" i="4"/>
  <c r="F400" i="4"/>
  <c r="I400" i="4" s="1"/>
  <c r="K400" i="4"/>
  <c r="R400" i="4" s="1"/>
  <c r="P399" i="4"/>
  <c r="T399" i="4" s="1"/>
  <c r="R399" i="4"/>
  <c r="V399" i="4" s="1"/>
  <c r="N401" i="4"/>
  <c r="M401" i="4"/>
  <c r="E401" i="4"/>
  <c r="D401" i="4"/>
  <c r="A403" i="4"/>
  <c r="H402" i="4"/>
  <c r="B402" i="4"/>
  <c r="C402" i="4" s="1"/>
  <c r="V400" i="4" l="1"/>
  <c r="G401" i="4"/>
  <c r="L401" i="4"/>
  <c r="P400" i="4"/>
  <c r="T400" i="4" s="1"/>
  <c r="N402" i="4"/>
  <c r="M402" i="4"/>
  <c r="F401" i="4"/>
  <c r="I401" i="4" s="1"/>
  <c r="K401" i="4"/>
  <c r="D402" i="4"/>
  <c r="E402" i="4"/>
  <c r="H403" i="4"/>
  <c r="B403" i="4"/>
  <c r="C403" i="4" s="1"/>
  <c r="A404" i="4"/>
  <c r="N403" i="4" l="1"/>
  <c r="M403" i="4"/>
  <c r="G402" i="4"/>
  <c r="L402" i="4"/>
  <c r="F402" i="4"/>
  <c r="K402" i="4"/>
  <c r="R401" i="4"/>
  <c r="V401" i="4" s="1"/>
  <c r="P401" i="4"/>
  <c r="T401" i="4" s="1"/>
  <c r="A405" i="4"/>
  <c r="H404" i="4"/>
  <c r="B404" i="4"/>
  <c r="C404" i="4" s="1"/>
  <c r="E403" i="4"/>
  <c r="D403" i="4"/>
  <c r="I402" i="4"/>
  <c r="R402" i="4" l="1"/>
  <c r="V402" i="4" s="1"/>
  <c r="P402" i="4"/>
  <c r="T402" i="4" s="1"/>
  <c r="F403" i="4"/>
  <c r="I403" i="4" s="1"/>
  <c r="K403" i="4"/>
  <c r="G403" i="4"/>
  <c r="L403" i="4"/>
  <c r="N404" i="4"/>
  <c r="M404" i="4"/>
  <c r="E404" i="4"/>
  <c r="D404" i="4"/>
  <c r="H405" i="4"/>
  <c r="A406" i="4"/>
  <c r="B405" i="4"/>
  <c r="C405" i="4" s="1"/>
  <c r="N405" i="4" l="1"/>
  <c r="M405" i="4"/>
  <c r="P403" i="4"/>
  <c r="T403" i="4" s="1"/>
  <c r="R403" i="4"/>
  <c r="V403" i="4" s="1"/>
  <c r="F404" i="4"/>
  <c r="K404" i="4"/>
  <c r="G404" i="4"/>
  <c r="L404" i="4"/>
  <c r="D405" i="4"/>
  <c r="E405" i="4"/>
  <c r="H406" i="4"/>
  <c r="A407" i="4"/>
  <c r="B406" i="4"/>
  <c r="C406" i="4" s="1"/>
  <c r="I404" i="4"/>
  <c r="R404" i="4" l="1"/>
  <c r="V404" i="4" s="1"/>
  <c r="P404" i="4"/>
  <c r="T404" i="4" s="1"/>
  <c r="N406" i="4"/>
  <c r="M406" i="4"/>
  <c r="F405" i="4"/>
  <c r="K405" i="4"/>
  <c r="G405" i="4"/>
  <c r="I405" i="4" s="1"/>
  <c r="L405" i="4"/>
  <c r="E406" i="4"/>
  <c r="D406" i="4"/>
  <c r="H407" i="4"/>
  <c r="B407" i="4"/>
  <c r="C407" i="4" s="1"/>
  <c r="A408" i="4"/>
  <c r="G406" i="4" l="1"/>
  <c r="L406" i="4"/>
  <c r="P405" i="4"/>
  <c r="T405" i="4" s="1"/>
  <c r="R405" i="4"/>
  <c r="V405" i="4" s="1"/>
  <c r="N407" i="4"/>
  <c r="M407" i="4"/>
  <c r="F406" i="4"/>
  <c r="K406" i="4"/>
  <c r="B408" i="4"/>
  <c r="C408" i="4" s="1"/>
  <c r="A409" i="4"/>
  <c r="H408" i="4"/>
  <c r="I406" i="4"/>
  <c r="D407" i="4"/>
  <c r="E407" i="4"/>
  <c r="G407" i="4" l="1"/>
  <c r="L407" i="4"/>
  <c r="F407" i="4"/>
  <c r="K407" i="4"/>
  <c r="N408" i="4"/>
  <c r="M408" i="4"/>
  <c r="R406" i="4"/>
  <c r="V406" i="4" s="1"/>
  <c r="P406" i="4"/>
  <c r="T406" i="4" s="1"/>
  <c r="I407" i="4"/>
  <c r="B409" i="4"/>
  <c r="C409" i="4" s="1"/>
  <c r="A410" i="4"/>
  <c r="H409" i="4"/>
  <c r="E408" i="4"/>
  <c r="D408" i="4"/>
  <c r="P407" i="4" l="1"/>
  <c r="T407" i="4" s="1"/>
  <c r="R407" i="4"/>
  <c r="V407" i="4" s="1"/>
  <c r="F408" i="4"/>
  <c r="K408" i="4"/>
  <c r="G408" i="4"/>
  <c r="I408" i="4" s="1"/>
  <c r="L408" i="4"/>
  <c r="P408" i="4" s="1"/>
  <c r="N409" i="4"/>
  <c r="M409" i="4"/>
  <c r="B410" i="4"/>
  <c r="C410" i="4" s="1"/>
  <c r="H410" i="4"/>
  <c r="A411" i="4"/>
  <c r="D409" i="4"/>
  <c r="E409" i="4"/>
  <c r="T408" i="4" l="1"/>
  <c r="G409" i="4"/>
  <c r="L409" i="4"/>
  <c r="F409" i="4"/>
  <c r="I409" i="4" s="1"/>
  <c r="K409" i="4"/>
  <c r="N410" i="4"/>
  <c r="M410" i="4"/>
  <c r="R408" i="4"/>
  <c r="V408" i="4" s="1"/>
  <c r="A412" i="4"/>
  <c r="H411" i="4"/>
  <c r="B411" i="4"/>
  <c r="C411" i="4" s="1"/>
  <c r="E410" i="4"/>
  <c r="D410" i="4"/>
  <c r="F410" i="4" l="1"/>
  <c r="K410" i="4"/>
  <c r="G410" i="4"/>
  <c r="I410" i="4" s="1"/>
  <c r="L410" i="4"/>
  <c r="P410" i="4" s="1"/>
  <c r="N411" i="4"/>
  <c r="M411" i="4"/>
  <c r="R409" i="4"/>
  <c r="V409" i="4" s="1"/>
  <c r="P409" i="4"/>
  <c r="T409" i="4" s="1"/>
  <c r="E411" i="4"/>
  <c r="D411" i="4"/>
  <c r="B412" i="4"/>
  <c r="C412" i="4" s="1"/>
  <c r="A413" i="4"/>
  <c r="H412" i="4"/>
  <c r="T410" i="4" l="1"/>
  <c r="N412" i="4"/>
  <c r="M412" i="4"/>
  <c r="F411" i="4"/>
  <c r="K411" i="4"/>
  <c r="G411" i="4"/>
  <c r="I411" i="4" s="1"/>
  <c r="L411" i="4"/>
  <c r="R410" i="4"/>
  <c r="V410" i="4" s="1"/>
  <c r="H413" i="4"/>
  <c r="A414" i="4"/>
  <c r="B413" i="4"/>
  <c r="C413" i="4" s="1"/>
  <c r="D412" i="4"/>
  <c r="E412" i="4"/>
  <c r="G412" i="4" l="1"/>
  <c r="L412" i="4"/>
  <c r="P411" i="4"/>
  <c r="T411" i="4" s="1"/>
  <c r="R411" i="4"/>
  <c r="V411" i="4" s="1"/>
  <c r="F412" i="4"/>
  <c r="I412" i="4" s="1"/>
  <c r="K412" i="4"/>
  <c r="N413" i="4"/>
  <c r="M413" i="4"/>
  <c r="E413" i="4"/>
  <c r="D413" i="4"/>
  <c r="H414" i="4"/>
  <c r="A415" i="4"/>
  <c r="B414" i="4"/>
  <c r="C414" i="4" s="1"/>
  <c r="R412" i="4" l="1"/>
  <c r="V412" i="4" s="1"/>
  <c r="P412" i="4"/>
  <c r="T412" i="4" s="1"/>
  <c r="N414" i="4"/>
  <c r="M414" i="4"/>
  <c r="F413" i="4"/>
  <c r="K413" i="4"/>
  <c r="G413" i="4"/>
  <c r="I413" i="4" s="1"/>
  <c r="L413" i="4"/>
  <c r="E414" i="4"/>
  <c r="D414" i="4"/>
  <c r="H415" i="4"/>
  <c r="B415" i="4"/>
  <c r="C415" i="4" s="1"/>
  <c r="A416" i="4"/>
  <c r="P413" i="4" l="1"/>
  <c r="T413" i="4" s="1"/>
  <c r="R413" i="4"/>
  <c r="V413" i="4" s="1"/>
  <c r="N415" i="4"/>
  <c r="M415" i="4"/>
  <c r="F414" i="4"/>
  <c r="I414" i="4" s="1"/>
  <c r="K414" i="4"/>
  <c r="G414" i="4"/>
  <c r="L414" i="4"/>
  <c r="H416" i="4"/>
  <c r="A417" i="4"/>
  <c r="B416" i="4"/>
  <c r="C416" i="4" s="1"/>
  <c r="D415" i="4"/>
  <c r="E415" i="4"/>
  <c r="F415" i="4" l="1"/>
  <c r="K415" i="4"/>
  <c r="G415" i="4"/>
  <c r="I415" i="4" s="1"/>
  <c r="L415" i="4"/>
  <c r="R414" i="4"/>
  <c r="V414" i="4" s="1"/>
  <c r="P414" i="4"/>
  <c r="T414" i="4" s="1"/>
  <c r="N416" i="4"/>
  <c r="M416" i="4"/>
  <c r="A418" i="4"/>
  <c r="B417" i="4"/>
  <c r="C417" i="4" s="1"/>
  <c r="H417" i="4"/>
  <c r="E416" i="4"/>
  <c r="D416" i="4"/>
  <c r="F416" i="4" l="1"/>
  <c r="K416" i="4"/>
  <c r="G416" i="4"/>
  <c r="I416" i="4" s="1"/>
  <c r="L416" i="4"/>
  <c r="N417" i="4"/>
  <c r="M417" i="4"/>
  <c r="P415" i="4"/>
  <c r="T415" i="4" s="1"/>
  <c r="R415" i="4"/>
  <c r="V415" i="4" s="1"/>
  <c r="D417" i="4"/>
  <c r="E417" i="4"/>
  <c r="H418" i="4"/>
  <c r="A419" i="4"/>
  <c r="B418" i="4"/>
  <c r="C418" i="4" s="1"/>
  <c r="N418" i="4" l="1"/>
  <c r="M418" i="4"/>
  <c r="G417" i="4"/>
  <c r="L417" i="4"/>
  <c r="F417" i="4"/>
  <c r="K417" i="4"/>
  <c r="R416" i="4"/>
  <c r="V416" i="4" s="1"/>
  <c r="P416" i="4"/>
  <c r="T416" i="4" s="1"/>
  <c r="D418" i="4"/>
  <c r="E418" i="4"/>
  <c r="H419" i="4"/>
  <c r="B419" i="4"/>
  <c r="C419" i="4" s="1"/>
  <c r="A420" i="4"/>
  <c r="I417" i="4"/>
  <c r="R417" i="4" l="1"/>
  <c r="V417" i="4" s="1"/>
  <c r="P417" i="4"/>
  <c r="T417" i="4" s="1"/>
  <c r="N419" i="4"/>
  <c r="M419" i="4"/>
  <c r="G418" i="4"/>
  <c r="L418" i="4"/>
  <c r="F418" i="4"/>
  <c r="I418" i="4" s="1"/>
  <c r="K418" i="4"/>
  <c r="A421" i="4"/>
  <c r="H420" i="4"/>
  <c r="B420" i="4"/>
  <c r="C420" i="4" s="1"/>
  <c r="D419" i="4"/>
  <c r="E419" i="4"/>
  <c r="G419" i="4" l="1"/>
  <c r="L419" i="4"/>
  <c r="F419" i="4"/>
  <c r="I419" i="4" s="1"/>
  <c r="K419" i="4"/>
  <c r="N420" i="4"/>
  <c r="M420" i="4"/>
  <c r="R418" i="4"/>
  <c r="V418" i="4" s="1"/>
  <c r="P418" i="4"/>
  <c r="T418" i="4" s="1"/>
  <c r="E420" i="4"/>
  <c r="D420" i="4"/>
  <c r="A422" i="4"/>
  <c r="B421" i="4"/>
  <c r="C421" i="4" s="1"/>
  <c r="H421" i="4"/>
  <c r="N421" i="4" l="1"/>
  <c r="M421" i="4"/>
  <c r="P419" i="4"/>
  <c r="T419" i="4" s="1"/>
  <c r="R419" i="4"/>
  <c r="V419" i="4" s="1"/>
  <c r="F420" i="4"/>
  <c r="K420" i="4"/>
  <c r="G420" i="4"/>
  <c r="I420" i="4" s="1"/>
  <c r="L420" i="4"/>
  <c r="E421" i="4"/>
  <c r="D421" i="4"/>
  <c r="B422" i="4"/>
  <c r="C422" i="4" s="1"/>
  <c r="H422" i="4"/>
  <c r="A423" i="4"/>
  <c r="R420" i="4" l="1"/>
  <c r="V420" i="4" s="1"/>
  <c r="P420" i="4"/>
  <c r="T420" i="4" s="1"/>
  <c r="N422" i="4"/>
  <c r="M422" i="4"/>
  <c r="F421" i="4"/>
  <c r="I421" i="4" s="1"/>
  <c r="K421" i="4"/>
  <c r="G421" i="4"/>
  <c r="L421" i="4"/>
  <c r="B423" i="4"/>
  <c r="C423" i="4" s="1"/>
  <c r="H423" i="4"/>
  <c r="A424" i="4"/>
  <c r="E422" i="4"/>
  <c r="D422" i="4"/>
  <c r="G422" i="4" l="1"/>
  <c r="L422" i="4"/>
  <c r="F422" i="4"/>
  <c r="I422" i="4" s="1"/>
  <c r="K422" i="4"/>
  <c r="P421" i="4"/>
  <c r="T421" i="4" s="1"/>
  <c r="R421" i="4"/>
  <c r="V421" i="4" s="1"/>
  <c r="N423" i="4"/>
  <c r="M423" i="4"/>
  <c r="B424" i="4"/>
  <c r="C424" i="4" s="1"/>
  <c r="A425" i="4"/>
  <c r="H424" i="4"/>
  <c r="D423" i="4"/>
  <c r="E423" i="4"/>
  <c r="G423" i="4" l="1"/>
  <c r="L423" i="4"/>
  <c r="F423" i="4"/>
  <c r="I423" i="4" s="1"/>
  <c r="K423" i="4"/>
  <c r="R422" i="4"/>
  <c r="V422" i="4" s="1"/>
  <c r="P422" i="4"/>
  <c r="T422" i="4" s="1"/>
  <c r="N424" i="4"/>
  <c r="M424" i="4"/>
  <c r="A426" i="4"/>
  <c r="B425" i="4"/>
  <c r="C425" i="4" s="1"/>
  <c r="H425" i="4"/>
  <c r="E424" i="4"/>
  <c r="D424" i="4"/>
  <c r="F424" i="4" l="1"/>
  <c r="K424" i="4"/>
  <c r="G424" i="4"/>
  <c r="I424" i="4" s="1"/>
  <c r="L424" i="4"/>
  <c r="N425" i="4"/>
  <c r="M425" i="4"/>
  <c r="P423" i="4"/>
  <c r="T423" i="4" s="1"/>
  <c r="R423" i="4"/>
  <c r="V423" i="4" s="1"/>
  <c r="D425" i="4"/>
  <c r="E425" i="4"/>
  <c r="A427" i="4"/>
  <c r="H426" i="4"/>
  <c r="B426" i="4"/>
  <c r="C426" i="4" s="1"/>
  <c r="M426" i="4" l="1"/>
  <c r="N426" i="4"/>
  <c r="G425" i="4"/>
  <c r="L425" i="4"/>
  <c r="F425" i="4"/>
  <c r="K425" i="4"/>
  <c r="R424" i="4"/>
  <c r="V424" i="4" s="1"/>
  <c r="P424" i="4"/>
  <c r="T424" i="4" s="1"/>
  <c r="D426" i="4"/>
  <c r="E426" i="4"/>
  <c r="H427" i="4"/>
  <c r="A428" i="4"/>
  <c r="B427" i="4"/>
  <c r="C427" i="4" s="1"/>
  <c r="I425" i="4"/>
  <c r="R425" i="4" l="1"/>
  <c r="V425" i="4" s="1"/>
  <c r="P425" i="4"/>
  <c r="T425" i="4" s="1"/>
  <c r="N427" i="4"/>
  <c r="M427" i="4"/>
  <c r="G426" i="4"/>
  <c r="L426" i="4"/>
  <c r="P426" i="4" s="1"/>
  <c r="F426" i="4"/>
  <c r="K426" i="4"/>
  <c r="E427" i="4"/>
  <c r="D427" i="4"/>
  <c r="B428" i="4"/>
  <c r="C428" i="4" s="1"/>
  <c r="A429" i="4"/>
  <c r="H428" i="4"/>
  <c r="I426" i="4"/>
  <c r="T426" i="4" l="1"/>
  <c r="N428" i="4"/>
  <c r="M428" i="4"/>
  <c r="F427" i="4"/>
  <c r="I427" i="4" s="1"/>
  <c r="K427" i="4"/>
  <c r="G427" i="4"/>
  <c r="L427" i="4"/>
  <c r="R426" i="4"/>
  <c r="V426" i="4" s="1"/>
  <c r="A430" i="4"/>
  <c r="H429" i="4"/>
  <c r="B429" i="4"/>
  <c r="C429" i="4" s="1"/>
  <c r="D428" i="4"/>
  <c r="E428" i="4"/>
  <c r="F428" i="4" l="1"/>
  <c r="I428" i="4" s="1"/>
  <c r="K428" i="4"/>
  <c r="G428" i="4"/>
  <c r="L428" i="4"/>
  <c r="P427" i="4"/>
  <c r="T427" i="4" s="1"/>
  <c r="R427" i="4"/>
  <c r="V427" i="4" s="1"/>
  <c r="N429" i="4"/>
  <c r="M429" i="4"/>
  <c r="E429" i="4"/>
  <c r="D429" i="4"/>
  <c r="A431" i="4"/>
  <c r="H430" i="4"/>
  <c r="B430" i="4"/>
  <c r="C430" i="4" s="1"/>
  <c r="N430" i="4" l="1"/>
  <c r="M430" i="4"/>
  <c r="G429" i="4"/>
  <c r="L429" i="4"/>
  <c r="F429" i="4"/>
  <c r="K429" i="4"/>
  <c r="R428" i="4"/>
  <c r="V428" i="4" s="1"/>
  <c r="P428" i="4"/>
  <c r="T428" i="4" s="1"/>
  <c r="E430" i="4"/>
  <c r="D430" i="4"/>
  <c r="A432" i="4"/>
  <c r="B431" i="4"/>
  <c r="C431" i="4" s="1"/>
  <c r="H431" i="4"/>
  <c r="I429" i="4"/>
  <c r="N431" i="4" l="1"/>
  <c r="M431" i="4"/>
  <c r="P429" i="4"/>
  <c r="T429" i="4" s="1"/>
  <c r="R429" i="4"/>
  <c r="V429" i="4" s="1"/>
  <c r="F430" i="4"/>
  <c r="I430" i="4" s="1"/>
  <c r="K430" i="4"/>
  <c r="G430" i="4"/>
  <c r="L430" i="4"/>
  <c r="D431" i="4"/>
  <c r="E431" i="4"/>
  <c r="H432" i="4"/>
  <c r="A433" i="4"/>
  <c r="B432" i="4"/>
  <c r="C432" i="4" s="1"/>
  <c r="R430" i="4" l="1"/>
  <c r="V430" i="4" s="1"/>
  <c r="P430" i="4"/>
  <c r="T430" i="4" s="1"/>
  <c r="N432" i="4"/>
  <c r="M432" i="4"/>
  <c r="G431" i="4"/>
  <c r="L431" i="4"/>
  <c r="F431" i="4"/>
  <c r="I431" i="4" s="1"/>
  <c r="K431" i="4"/>
  <c r="D432" i="4"/>
  <c r="E432" i="4"/>
  <c r="A434" i="4"/>
  <c r="B433" i="4"/>
  <c r="C433" i="4" s="1"/>
  <c r="H433" i="4"/>
  <c r="N433" i="4" l="1"/>
  <c r="M433" i="4"/>
  <c r="G432" i="4"/>
  <c r="L432" i="4"/>
  <c r="P432" i="4" s="1"/>
  <c r="F432" i="4"/>
  <c r="I432" i="4" s="1"/>
  <c r="K432" i="4"/>
  <c r="P431" i="4"/>
  <c r="T431" i="4" s="1"/>
  <c r="R431" i="4"/>
  <c r="V431" i="4" s="1"/>
  <c r="D433" i="4"/>
  <c r="E433" i="4"/>
  <c r="A435" i="4"/>
  <c r="H434" i="4"/>
  <c r="B434" i="4"/>
  <c r="C434" i="4" s="1"/>
  <c r="T432" i="4" l="1"/>
  <c r="N434" i="4"/>
  <c r="M434" i="4"/>
  <c r="G433" i="4"/>
  <c r="L433" i="4"/>
  <c r="F433" i="4"/>
  <c r="I433" i="4" s="1"/>
  <c r="K433" i="4"/>
  <c r="R432" i="4"/>
  <c r="V432" i="4" s="1"/>
  <c r="H435" i="4"/>
  <c r="B435" i="4"/>
  <c r="C435" i="4" s="1"/>
  <c r="A436" i="4"/>
  <c r="E434" i="4"/>
  <c r="D434" i="4"/>
  <c r="G434" i="4" l="1"/>
  <c r="L434" i="4"/>
  <c r="R433" i="4"/>
  <c r="V433" i="4" s="1"/>
  <c r="P433" i="4"/>
  <c r="T433" i="4" s="1"/>
  <c r="F434" i="4"/>
  <c r="I434" i="4" s="1"/>
  <c r="K434" i="4"/>
  <c r="N435" i="4"/>
  <c r="M435" i="4"/>
  <c r="D435" i="4"/>
  <c r="E435" i="4"/>
  <c r="B436" i="4"/>
  <c r="C436" i="4" s="1"/>
  <c r="H436" i="4"/>
  <c r="A437" i="4"/>
  <c r="R434" i="4" l="1"/>
  <c r="V434" i="4" s="1"/>
  <c r="P434" i="4"/>
  <c r="T434" i="4" s="1"/>
  <c r="N436" i="4"/>
  <c r="M436" i="4"/>
  <c r="G435" i="4"/>
  <c r="L435" i="4"/>
  <c r="F435" i="4"/>
  <c r="I435" i="4" s="1"/>
  <c r="K435" i="4"/>
  <c r="B437" i="4"/>
  <c r="C437" i="4" s="1"/>
  <c r="A438" i="4"/>
  <c r="H437" i="4"/>
  <c r="D436" i="4"/>
  <c r="E436" i="4"/>
  <c r="G436" i="4" l="1"/>
  <c r="L436" i="4"/>
  <c r="F436" i="4"/>
  <c r="I436" i="4" s="1"/>
  <c r="K436" i="4"/>
  <c r="N437" i="4"/>
  <c r="M437" i="4"/>
  <c r="P435" i="4"/>
  <c r="T435" i="4" s="1"/>
  <c r="R435" i="4"/>
  <c r="V435" i="4" s="1"/>
  <c r="B438" i="4"/>
  <c r="C438" i="4" s="1"/>
  <c r="A439" i="4"/>
  <c r="H438" i="4"/>
  <c r="E437" i="4"/>
  <c r="D437" i="4"/>
  <c r="R436" i="4" l="1"/>
  <c r="V436" i="4" s="1"/>
  <c r="P436" i="4"/>
  <c r="T436" i="4" s="1"/>
  <c r="F437" i="4"/>
  <c r="I437" i="4" s="1"/>
  <c r="K437" i="4"/>
  <c r="G437" i="4"/>
  <c r="L437" i="4"/>
  <c r="M438" i="4"/>
  <c r="N438" i="4"/>
  <c r="B439" i="4"/>
  <c r="C439" i="4" s="1"/>
  <c r="A440" i="4"/>
  <c r="H439" i="4"/>
  <c r="D438" i="4"/>
  <c r="E438" i="4"/>
  <c r="G438" i="4" l="1"/>
  <c r="L438" i="4"/>
  <c r="F438" i="4"/>
  <c r="I438" i="4" s="1"/>
  <c r="K438" i="4"/>
  <c r="N439" i="4"/>
  <c r="M439" i="4"/>
  <c r="P437" i="4"/>
  <c r="T437" i="4" s="1"/>
  <c r="R437" i="4"/>
  <c r="V437" i="4" s="1"/>
  <c r="B440" i="4"/>
  <c r="C440" i="4" s="1"/>
  <c r="A441" i="4"/>
  <c r="H440" i="4"/>
  <c r="D439" i="4"/>
  <c r="E439" i="4"/>
  <c r="G439" i="4" l="1"/>
  <c r="L439" i="4"/>
  <c r="F439" i="4"/>
  <c r="I439" i="4" s="1"/>
  <c r="K439" i="4"/>
  <c r="R438" i="4"/>
  <c r="V438" i="4" s="1"/>
  <c r="P438" i="4"/>
  <c r="T438" i="4" s="1"/>
  <c r="N440" i="4"/>
  <c r="M440" i="4"/>
  <c r="A442" i="4"/>
  <c r="B441" i="4"/>
  <c r="C441" i="4" s="1"/>
  <c r="H441" i="4"/>
  <c r="E440" i="4"/>
  <c r="D440" i="4"/>
  <c r="G440" i="4" l="1"/>
  <c r="L440" i="4"/>
  <c r="F440" i="4"/>
  <c r="I440" i="4" s="1"/>
  <c r="K440" i="4"/>
  <c r="R440" i="4" s="1"/>
  <c r="N441" i="4"/>
  <c r="M441" i="4"/>
  <c r="P439" i="4"/>
  <c r="T439" i="4" s="1"/>
  <c r="R439" i="4"/>
  <c r="V439" i="4" s="1"/>
  <c r="E441" i="4"/>
  <c r="D441" i="4"/>
  <c r="H442" i="4"/>
  <c r="B442" i="4"/>
  <c r="C442" i="4" s="1"/>
  <c r="A443" i="4"/>
  <c r="V440" i="4" l="1"/>
  <c r="M442" i="4"/>
  <c r="N442" i="4"/>
  <c r="F441" i="4"/>
  <c r="K441" i="4"/>
  <c r="G441" i="4"/>
  <c r="I441" i="4" s="1"/>
  <c r="L441" i="4"/>
  <c r="P440" i="4"/>
  <c r="T440" i="4" s="1"/>
  <c r="B443" i="4"/>
  <c r="C443" i="4" s="1"/>
  <c r="H443" i="4"/>
  <c r="A444" i="4"/>
  <c r="E442" i="4"/>
  <c r="D442" i="4"/>
  <c r="F442" i="4" l="1"/>
  <c r="K442" i="4"/>
  <c r="R442" i="4" s="1"/>
  <c r="N443" i="4"/>
  <c r="M443" i="4"/>
  <c r="P442" i="4"/>
  <c r="P441" i="4"/>
  <c r="T441" i="4" s="1"/>
  <c r="R441" i="4"/>
  <c r="V441" i="4" s="1"/>
  <c r="G442" i="4"/>
  <c r="L442" i="4"/>
  <c r="B444" i="4"/>
  <c r="C444" i="4" s="1"/>
  <c r="H444" i="4"/>
  <c r="A445" i="4"/>
  <c r="I442" i="4"/>
  <c r="E443" i="4"/>
  <c r="D443" i="4"/>
  <c r="G443" i="4" l="1"/>
  <c r="L443" i="4"/>
  <c r="V442" i="4"/>
  <c r="N444" i="4"/>
  <c r="M444" i="4"/>
  <c r="F443" i="4"/>
  <c r="I443" i="4" s="1"/>
  <c r="K443" i="4"/>
  <c r="T442" i="4"/>
  <c r="A446" i="4"/>
  <c r="B445" i="4"/>
  <c r="C445" i="4" s="1"/>
  <c r="H445" i="4"/>
  <c r="E444" i="4"/>
  <c r="D444" i="4"/>
  <c r="F444" i="4" l="1"/>
  <c r="I444" i="4" s="1"/>
  <c r="K444" i="4"/>
  <c r="N445" i="4"/>
  <c r="M445" i="4"/>
  <c r="P443" i="4"/>
  <c r="T443" i="4" s="1"/>
  <c r="R443" i="4"/>
  <c r="V443" i="4" s="1"/>
  <c r="G444" i="4"/>
  <c r="L444" i="4"/>
  <c r="E445" i="4"/>
  <c r="D445" i="4"/>
  <c r="H446" i="4"/>
  <c r="B446" i="4"/>
  <c r="C446" i="4" s="1"/>
  <c r="A447" i="4"/>
  <c r="R444" i="4" l="1"/>
  <c r="V444" i="4" s="1"/>
  <c r="P444" i="4"/>
  <c r="T444" i="4" s="1"/>
  <c r="N446" i="4"/>
  <c r="M446" i="4"/>
  <c r="F445" i="4"/>
  <c r="K445" i="4"/>
  <c r="G445" i="4"/>
  <c r="I445" i="4" s="1"/>
  <c r="L445" i="4"/>
  <c r="B447" i="4"/>
  <c r="C447" i="4" s="1"/>
  <c r="A448" i="4"/>
  <c r="H447" i="4"/>
  <c r="D446" i="4"/>
  <c r="E446" i="4"/>
  <c r="P445" i="4" l="1"/>
  <c r="T445" i="4" s="1"/>
  <c r="R445" i="4"/>
  <c r="V445" i="4" s="1"/>
  <c r="G446" i="4"/>
  <c r="L446" i="4"/>
  <c r="F446" i="4"/>
  <c r="I446" i="4" s="1"/>
  <c r="K446" i="4"/>
  <c r="N447" i="4"/>
  <c r="M447" i="4"/>
  <c r="B448" i="4"/>
  <c r="C448" i="4" s="1"/>
  <c r="A449" i="4"/>
  <c r="H448" i="4"/>
  <c r="D447" i="4"/>
  <c r="E447" i="4"/>
  <c r="R446" i="4" l="1"/>
  <c r="V446" i="4" s="1"/>
  <c r="P446" i="4"/>
  <c r="T446" i="4" s="1"/>
  <c r="N448" i="4"/>
  <c r="M448" i="4"/>
  <c r="G447" i="4"/>
  <c r="L447" i="4"/>
  <c r="F447" i="4"/>
  <c r="I447" i="4" s="1"/>
  <c r="K447" i="4"/>
  <c r="A450" i="4"/>
  <c r="B449" i="4"/>
  <c r="C449" i="4" s="1"/>
  <c r="H449" i="4"/>
  <c r="D448" i="4"/>
  <c r="E448" i="4"/>
  <c r="G448" i="4" l="1"/>
  <c r="L448" i="4"/>
  <c r="F448" i="4"/>
  <c r="I448" i="4" s="1"/>
  <c r="K448" i="4"/>
  <c r="R448" i="4" s="1"/>
  <c r="N449" i="4"/>
  <c r="M449" i="4"/>
  <c r="P447" i="4"/>
  <c r="T447" i="4" s="1"/>
  <c r="R447" i="4"/>
  <c r="V447" i="4" s="1"/>
  <c r="D449" i="4"/>
  <c r="E449" i="4"/>
  <c r="A451" i="4"/>
  <c r="H450" i="4"/>
  <c r="B450" i="4"/>
  <c r="C450" i="4" s="1"/>
  <c r="V448" i="4" l="1"/>
  <c r="M450" i="4"/>
  <c r="N450" i="4"/>
  <c r="G449" i="4"/>
  <c r="L449" i="4"/>
  <c r="F449" i="4"/>
  <c r="K449" i="4"/>
  <c r="P448" i="4"/>
  <c r="T448" i="4" s="1"/>
  <c r="D450" i="4"/>
  <c r="E450" i="4"/>
  <c r="H451" i="4"/>
  <c r="A452" i="4"/>
  <c r="B451" i="4"/>
  <c r="C451" i="4" s="1"/>
  <c r="I449" i="4"/>
  <c r="G450" i="4" l="1"/>
  <c r="L450" i="4"/>
  <c r="R449" i="4"/>
  <c r="V449" i="4" s="1"/>
  <c r="P449" i="4"/>
  <c r="T449" i="4" s="1"/>
  <c r="M451" i="4"/>
  <c r="N451" i="4"/>
  <c r="F450" i="4"/>
  <c r="I450" i="4" s="1"/>
  <c r="K450" i="4"/>
  <c r="A453" i="4"/>
  <c r="B452" i="4"/>
  <c r="C452" i="4" s="1"/>
  <c r="H452" i="4"/>
  <c r="D451" i="4"/>
  <c r="E451" i="4"/>
  <c r="G451" i="4" l="1"/>
  <c r="L451" i="4"/>
  <c r="F451" i="4"/>
  <c r="I451" i="4" s="1"/>
  <c r="K451" i="4"/>
  <c r="N452" i="4"/>
  <c r="M452" i="4"/>
  <c r="R450" i="4"/>
  <c r="V450" i="4" s="1"/>
  <c r="P450" i="4"/>
  <c r="T450" i="4" s="1"/>
  <c r="D452" i="4"/>
  <c r="E452" i="4"/>
  <c r="B453" i="4"/>
  <c r="C453" i="4" s="1"/>
  <c r="H453" i="4"/>
  <c r="A454" i="4"/>
  <c r="N453" i="4" l="1"/>
  <c r="M453" i="4"/>
  <c r="P451" i="4"/>
  <c r="T451" i="4" s="1"/>
  <c r="R451" i="4"/>
  <c r="V451" i="4" s="1"/>
  <c r="G452" i="4"/>
  <c r="L452" i="4"/>
  <c r="F452" i="4"/>
  <c r="I452" i="4" s="1"/>
  <c r="K452" i="4"/>
  <c r="B454" i="4"/>
  <c r="C454" i="4" s="1"/>
  <c r="H454" i="4"/>
  <c r="A455" i="4"/>
  <c r="D453" i="4"/>
  <c r="E453" i="4"/>
  <c r="G453" i="4" l="1"/>
  <c r="L453" i="4"/>
  <c r="F453" i="4"/>
  <c r="I453" i="4" s="1"/>
  <c r="K453" i="4"/>
  <c r="N454" i="4"/>
  <c r="M454" i="4"/>
  <c r="R452" i="4"/>
  <c r="V452" i="4" s="1"/>
  <c r="P452" i="4"/>
  <c r="T452" i="4" s="1"/>
  <c r="A456" i="4"/>
  <c r="H455" i="4"/>
  <c r="B455" i="4"/>
  <c r="C455" i="4" s="1"/>
  <c r="E454" i="4"/>
  <c r="D454" i="4"/>
  <c r="F454" i="4" l="1"/>
  <c r="K454" i="4"/>
  <c r="G454" i="4"/>
  <c r="I454" i="4" s="1"/>
  <c r="L454" i="4"/>
  <c r="N455" i="4"/>
  <c r="M455" i="4"/>
  <c r="P453" i="4"/>
  <c r="T453" i="4" s="1"/>
  <c r="R453" i="4"/>
  <c r="V453" i="4" s="1"/>
  <c r="D455" i="4"/>
  <c r="E455" i="4"/>
  <c r="B456" i="4"/>
  <c r="C456" i="4" s="1"/>
  <c r="A457" i="4"/>
  <c r="H456" i="4"/>
  <c r="N456" i="4" l="1"/>
  <c r="M456" i="4"/>
  <c r="G455" i="4"/>
  <c r="L455" i="4"/>
  <c r="F455" i="4"/>
  <c r="K455" i="4"/>
  <c r="R454" i="4"/>
  <c r="V454" i="4" s="1"/>
  <c r="P454" i="4"/>
  <c r="T454" i="4" s="1"/>
  <c r="A458" i="4"/>
  <c r="H457" i="4"/>
  <c r="B457" i="4"/>
  <c r="C457" i="4" s="1"/>
  <c r="E456" i="4"/>
  <c r="D456" i="4"/>
  <c r="I455" i="4"/>
  <c r="F456" i="4" l="1"/>
  <c r="K456" i="4"/>
  <c r="R456" i="4" s="1"/>
  <c r="P456" i="4"/>
  <c r="P455" i="4"/>
  <c r="T455" i="4" s="1"/>
  <c r="R455" i="4"/>
  <c r="V455" i="4" s="1"/>
  <c r="G456" i="4"/>
  <c r="I456" i="4" s="1"/>
  <c r="L456" i="4"/>
  <c r="N457" i="4"/>
  <c r="M457" i="4"/>
  <c r="D457" i="4"/>
  <c r="E457" i="4"/>
  <c r="H458" i="4"/>
  <c r="A459" i="4"/>
  <c r="B458" i="4"/>
  <c r="C458" i="4" s="1"/>
  <c r="V456" i="4" l="1"/>
  <c r="T456" i="4"/>
  <c r="G457" i="4"/>
  <c r="L457" i="4"/>
  <c r="N458" i="4"/>
  <c r="M458" i="4"/>
  <c r="F457" i="4"/>
  <c r="I457" i="4" s="1"/>
  <c r="K457" i="4"/>
  <c r="E458" i="4"/>
  <c r="D458" i="4"/>
  <c r="A460" i="4"/>
  <c r="H459" i="4"/>
  <c r="B459" i="4"/>
  <c r="C459" i="4" s="1"/>
  <c r="R457" i="4" l="1"/>
  <c r="V457" i="4" s="1"/>
  <c r="P457" i="4"/>
  <c r="T457" i="4" s="1"/>
  <c r="F458" i="4"/>
  <c r="K458" i="4"/>
  <c r="R458" i="4" s="1"/>
  <c r="V458" i="4" s="1"/>
  <c r="N459" i="4"/>
  <c r="M459" i="4"/>
  <c r="G458" i="4"/>
  <c r="L458" i="4"/>
  <c r="E459" i="4"/>
  <c r="D459" i="4"/>
  <c r="I458" i="4"/>
  <c r="H460" i="4"/>
  <c r="B460" i="4"/>
  <c r="C460" i="4" s="1"/>
  <c r="A461" i="4"/>
  <c r="N460" i="4" l="1"/>
  <c r="M460" i="4"/>
  <c r="F459" i="4"/>
  <c r="K459" i="4"/>
  <c r="P458" i="4"/>
  <c r="T458" i="4" s="1"/>
  <c r="G459" i="4"/>
  <c r="I459" i="4" s="1"/>
  <c r="L459" i="4"/>
  <c r="B461" i="4"/>
  <c r="C461" i="4" s="1"/>
  <c r="H461" i="4"/>
  <c r="A462" i="4"/>
  <c r="E460" i="4"/>
  <c r="D460" i="4"/>
  <c r="P459" i="4" l="1"/>
  <c r="T459" i="4" s="1"/>
  <c r="R459" i="4"/>
  <c r="V459" i="4" s="1"/>
  <c r="G460" i="4"/>
  <c r="I460" i="4" s="1"/>
  <c r="L460" i="4"/>
  <c r="N461" i="4"/>
  <c r="M461" i="4"/>
  <c r="F460" i="4"/>
  <c r="K460" i="4"/>
  <c r="H462" i="4"/>
  <c r="A463" i="4"/>
  <c r="B462" i="4"/>
  <c r="C462" i="4" s="1"/>
  <c r="E461" i="4"/>
  <c r="D461" i="4"/>
  <c r="F461" i="4" l="1"/>
  <c r="K461" i="4"/>
  <c r="G461" i="4"/>
  <c r="I461" i="4" s="1"/>
  <c r="L461" i="4"/>
  <c r="N462" i="4"/>
  <c r="M462" i="4"/>
  <c r="R460" i="4"/>
  <c r="V460" i="4" s="1"/>
  <c r="P460" i="4"/>
  <c r="T460" i="4" s="1"/>
  <c r="E462" i="4"/>
  <c r="D462" i="4"/>
  <c r="B463" i="4"/>
  <c r="C463" i="4" s="1"/>
  <c r="A464" i="4"/>
  <c r="H463" i="4"/>
  <c r="N463" i="4" l="1"/>
  <c r="M463" i="4"/>
  <c r="P461" i="4"/>
  <c r="T461" i="4" s="1"/>
  <c r="R461" i="4"/>
  <c r="V461" i="4" s="1"/>
  <c r="F462" i="4"/>
  <c r="K462" i="4"/>
  <c r="G462" i="4"/>
  <c r="L462" i="4"/>
  <c r="A465" i="4"/>
  <c r="H464" i="4"/>
  <c r="B464" i="4"/>
  <c r="C464" i="4" s="1"/>
  <c r="D463" i="4"/>
  <c r="E463" i="4"/>
  <c r="I462" i="4"/>
  <c r="R462" i="4" l="1"/>
  <c r="V462" i="4" s="1"/>
  <c r="P462" i="4"/>
  <c r="T462" i="4" s="1"/>
  <c r="G463" i="4"/>
  <c r="L463" i="4"/>
  <c r="F463" i="4"/>
  <c r="I463" i="4" s="1"/>
  <c r="K463" i="4"/>
  <c r="N464" i="4"/>
  <c r="M464" i="4"/>
  <c r="E464" i="4"/>
  <c r="D464" i="4"/>
  <c r="A466" i="4"/>
  <c r="B465" i="4"/>
  <c r="C465" i="4" s="1"/>
  <c r="H465" i="4"/>
  <c r="N465" i="4" l="1"/>
  <c r="M465" i="4"/>
  <c r="P463" i="4"/>
  <c r="T463" i="4" s="1"/>
  <c r="R463" i="4"/>
  <c r="V463" i="4" s="1"/>
  <c r="F464" i="4"/>
  <c r="I464" i="4" s="1"/>
  <c r="K464" i="4"/>
  <c r="R464" i="4" s="1"/>
  <c r="G464" i="4"/>
  <c r="L464" i="4"/>
  <c r="D465" i="4"/>
  <c r="E465" i="4"/>
  <c r="A467" i="4"/>
  <c r="H466" i="4"/>
  <c r="B466" i="4"/>
  <c r="C466" i="4" s="1"/>
  <c r="V464" i="4" l="1"/>
  <c r="F465" i="4"/>
  <c r="K465" i="4"/>
  <c r="N466" i="4"/>
  <c r="M466" i="4"/>
  <c r="G465" i="4"/>
  <c r="I465" i="4" s="1"/>
  <c r="L465" i="4"/>
  <c r="P464" i="4"/>
  <c r="T464" i="4" s="1"/>
  <c r="D466" i="4"/>
  <c r="E466" i="4"/>
  <c r="H467" i="4"/>
  <c r="A468" i="4"/>
  <c r="B467" i="4"/>
  <c r="C467" i="4" s="1"/>
  <c r="N467" i="4" l="1"/>
  <c r="M467" i="4"/>
  <c r="G466" i="4"/>
  <c r="L466" i="4"/>
  <c r="R465" i="4"/>
  <c r="V465" i="4" s="1"/>
  <c r="P465" i="4"/>
  <c r="T465" i="4" s="1"/>
  <c r="F466" i="4"/>
  <c r="I466" i="4" s="1"/>
  <c r="K466" i="4"/>
  <c r="E467" i="4"/>
  <c r="D467" i="4"/>
  <c r="B468" i="4"/>
  <c r="C468" i="4" s="1"/>
  <c r="A469" i="4"/>
  <c r="H468" i="4"/>
  <c r="N468" i="4" l="1"/>
  <c r="M468" i="4"/>
  <c r="F467" i="4"/>
  <c r="K467" i="4"/>
  <c r="G467" i="4"/>
  <c r="I467" i="4" s="1"/>
  <c r="L467" i="4"/>
  <c r="R466" i="4"/>
  <c r="V466" i="4" s="1"/>
  <c r="P466" i="4"/>
  <c r="T466" i="4" s="1"/>
  <c r="H469" i="4"/>
  <c r="B469" i="4"/>
  <c r="C469" i="4" s="1"/>
  <c r="A470" i="4"/>
  <c r="E468" i="4"/>
  <c r="D468" i="4"/>
  <c r="F468" i="4" l="1"/>
  <c r="K468" i="4"/>
  <c r="G468" i="4"/>
  <c r="I468" i="4" s="1"/>
  <c r="L468" i="4"/>
  <c r="P467" i="4"/>
  <c r="T467" i="4" s="1"/>
  <c r="R467" i="4"/>
  <c r="V467" i="4" s="1"/>
  <c r="N469" i="4"/>
  <c r="M469" i="4"/>
  <c r="H470" i="4"/>
  <c r="A471" i="4"/>
  <c r="B470" i="4"/>
  <c r="C470" i="4" s="1"/>
  <c r="D469" i="4"/>
  <c r="E469" i="4"/>
  <c r="G469" i="4" l="1"/>
  <c r="L469" i="4"/>
  <c r="R468" i="4"/>
  <c r="V468" i="4" s="1"/>
  <c r="P468" i="4"/>
  <c r="T468" i="4" s="1"/>
  <c r="F469" i="4"/>
  <c r="I469" i="4" s="1"/>
  <c r="K469" i="4"/>
  <c r="N470" i="4"/>
  <c r="M470" i="4"/>
  <c r="E470" i="4"/>
  <c r="D470" i="4"/>
  <c r="H471" i="4"/>
  <c r="A472" i="4"/>
  <c r="B471" i="4"/>
  <c r="C471" i="4" s="1"/>
  <c r="P469" i="4" l="1"/>
  <c r="T469" i="4" s="1"/>
  <c r="R469" i="4"/>
  <c r="V469" i="4" s="1"/>
  <c r="N471" i="4"/>
  <c r="M471" i="4"/>
  <c r="G470" i="4"/>
  <c r="L470" i="4"/>
  <c r="F470" i="4"/>
  <c r="K470" i="4"/>
  <c r="D471" i="4"/>
  <c r="E471" i="4"/>
  <c r="H472" i="4"/>
  <c r="B472" i="4"/>
  <c r="C472" i="4" s="1"/>
  <c r="A473" i="4"/>
  <c r="I470" i="4"/>
  <c r="N472" i="4" l="1"/>
  <c r="M472" i="4"/>
  <c r="G471" i="4"/>
  <c r="L471" i="4"/>
  <c r="R470" i="4"/>
  <c r="V470" i="4" s="1"/>
  <c r="P470" i="4"/>
  <c r="T470" i="4" s="1"/>
  <c r="F471" i="4"/>
  <c r="K471" i="4"/>
  <c r="A474" i="4"/>
  <c r="B473" i="4"/>
  <c r="C473" i="4" s="1"/>
  <c r="H473" i="4"/>
  <c r="E472" i="4"/>
  <c r="D472" i="4"/>
  <c r="I471" i="4"/>
  <c r="F472" i="4" l="1"/>
  <c r="K472" i="4"/>
  <c r="R472" i="4" s="1"/>
  <c r="G472" i="4"/>
  <c r="L472" i="4"/>
  <c r="N473" i="4"/>
  <c r="M473" i="4"/>
  <c r="P471" i="4"/>
  <c r="T471" i="4" s="1"/>
  <c r="R471" i="4"/>
  <c r="V471" i="4" s="1"/>
  <c r="I472" i="4"/>
  <c r="E473" i="4"/>
  <c r="D473" i="4"/>
  <c r="B474" i="4"/>
  <c r="C474" i="4" s="1"/>
  <c r="A475" i="4"/>
  <c r="H474" i="4"/>
  <c r="F473" i="4" l="1"/>
  <c r="K473" i="4"/>
  <c r="G473" i="4"/>
  <c r="L473" i="4"/>
  <c r="P472" i="4"/>
  <c r="T472" i="4" s="1"/>
  <c r="V472" i="4"/>
  <c r="N474" i="4"/>
  <c r="M474" i="4"/>
  <c r="H475" i="4"/>
  <c r="B475" i="4"/>
  <c r="C475" i="4" s="1"/>
  <c r="A476" i="4"/>
  <c r="E474" i="4"/>
  <c r="D474" i="4"/>
  <c r="I473" i="4"/>
  <c r="R473" i="4" l="1"/>
  <c r="V473" i="4" s="1"/>
  <c r="P473" i="4"/>
  <c r="T473" i="4" s="1"/>
  <c r="F474" i="4"/>
  <c r="I474" i="4" s="1"/>
  <c r="T474" i="4" s="1"/>
  <c r="K474" i="4"/>
  <c r="G474" i="4"/>
  <c r="L474" i="4"/>
  <c r="N475" i="4"/>
  <c r="M475" i="4"/>
  <c r="P474" i="4"/>
  <c r="D475" i="4"/>
  <c r="E475" i="4"/>
  <c r="H476" i="4"/>
  <c r="A477" i="4"/>
  <c r="B476" i="4"/>
  <c r="C476" i="4" s="1"/>
  <c r="G475" i="4" l="1"/>
  <c r="L475" i="4"/>
  <c r="N476" i="4"/>
  <c r="M476" i="4"/>
  <c r="R474" i="4"/>
  <c r="V474" i="4" s="1"/>
  <c r="F475" i="4"/>
  <c r="I475" i="4" s="1"/>
  <c r="K475" i="4"/>
  <c r="E476" i="4"/>
  <c r="D476" i="4"/>
  <c r="H477" i="4"/>
  <c r="A478" i="4"/>
  <c r="B477" i="4"/>
  <c r="C477" i="4" s="1"/>
  <c r="G476" i="4" l="1"/>
  <c r="L476" i="4"/>
  <c r="P475" i="4"/>
  <c r="T475" i="4" s="1"/>
  <c r="R475" i="4"/>
  <c r="V475" i="4" s="1"/>
  <c r="N477" i="4"/>
  <c r="M477" i="4"/>
  <c r="F476" i="4"/>
  <c r="I476" i="4" s="1"/>
  <c r="K476" i="4"/>
  <c r="D477" i="4"/>
  <c r="E477" i="4"/>
  <c r="H478" i="4"/>
  <c r="B478" i="4"/>
  <c r="C478" i="4" s="1"/>
  <c r="A479" i="4"/>
  <c r="N478" i="4" l="1"/>
  <c r="M478" i="4"/>
  <c r="G477" i="4"/>
  <c r="L477" i="4"/>
  <c r="F477" i="4"/>
  <c r="K477" i="4"/>
  <c r="R476" i="4"/>
  <c r="V476" i="4" s="1"/>
  <c r="P476" i="4"/>
  <c r="T476" i="4" s="1"/>
  <c r="A480" i="4"/>
  <c r="H479" i="4"/>
  <c r="B479" i="4"/>
  <c r="C479" i="4" s="1"/>
  <c r="E478" i="4"/>
  <c r="D478" i="4"/>
  <c r="I477" i="4"/>
  <c r="P477" i="4" l="1"/>
  <c r="T477" i="4" s="1"/>
  <c r="R477" i="4"/>
  <c r="V477" i="4" s="1"/>
  <c r="F478" i="4"/>
  <c r="I478" i="4" s="1"/>
  <c r="K478" i="4"/>
  <c r="G478" i="4"/>
  <c r="L478" i="4"/>
  <c r="N479" i="4"/>
  <c r="M479" i="4"/>
  <c r="D479" i="4"/>
  <c r="E479" i="4"/>
  <c r="H480" i="4"/>
  <c r="A481" i="4"/>
  <c r="B480" i="4"/>
  <c r="C480" i="4" s="1"/>
  <c r="N480" i="4" l="1"/>
  <c r="M480" i="4"/>
  <c r="R478" i="4"/>
  <c r="V478" i="4" s="1"/>
  <c r="P478" i="4"/>
  <c r="T478" i="4" s="1"/>
  <c r="G479" i="4"/>
  <c r="L479" i="4"/>
  <c r="F479" i="4"/>
  <c r="I479" i="4" s="1"/>
  <c r="K479" i="4"/>
  <c r="E480" i="4"/>
  <c r="D480" i="4"/>
  <c r="B481" i="4"/>
  <c r="C481" i="4" s="1"/>
  <c r="H481" i="4"/>
  <c r="A482" i="4"/>
  <c r="N481" i="4" l="1"/>
  <c r="M481" i="4"/>
  <c r="F480" i="4"/>
  <c r="I480" i="4" s="1"/>
  <c r="K480" i="4"/>
  <c r="R480" i="4" s="1"/>
  <c r="G480" i="4"/>
  <c r="L480" i="4"/>
  <c r="P479" i="4"/>
  <c r="T479" i="4" s="1"/>
  <c r="R479" i="4"/>
  <c r="V479" i="4" s="1"/>
  <c r="H482" i="4"/>
  <c r="B482" i="4"/>
  <c r="C482" i="4" s="1"/>
  <c r="A483" i="4"/>
  <c r="E481" i="4"/>
  <c r="D481" i="4"/>
  <c r="V480" i="4" l="1"/>
  <c r="P480" i="4"/>
  <c r="T480" i="4" s="1"/>
  <c r="G481" i="4"/>
  <c r="L481" i="4"/>
  <c r="N482" i="4"/>
  <c r="M482" i="4"/>
  <c r="F481" i="4"/>
  <c r="I481" i="4" s="1"/>
  <c r="K481" i="4"/>
  <c r="H483" i="4"/>
  <c r="A484" i="4"/>
  <c r="B483" i="4"/>
  <c r="C483" i="4" s="1"/>
  <c r="E482" i="4"/>
  <c r="D482" i="4"/>
  <c r="F482" i="4" l="1"/>
  <c r="K482" i="4"/>
  <c r="G482" i="4"/>
  <c r="I482" i="4" s="1"/>
  <c r="L482" i="4"/>
  <c r="N483" i="4"/>
  <c r="M483" i="4"/>
  <c r="R481" i="4"/>
  <c r="V481" i="4" s="1"/>
  <c r="P481" i="4"/>
  <c r="T481" i="4" s="1"/>
  <c r="D483" i="4"/>
  <c r="E483" i="4"/>
  <c r="B484" i="4"/>
  <c r="C484" i="4" s="1"/>
  <c r="H484" i="4"/>
  <c r="A485" i="4"/>
  <c r="N484" i="4" l="1"/>
  <c r="M484" i="4"/>
  <c r="G483" i="4"/>
  <c r="L483" i="4"/>
  <c r="R482" i="4"/>
  <c r="V482" i="4" s="1"/>
  <c r="P482" i="4"/>
  <c r="T482" i="4" s="1"/>
  <c r="F483" i="4"/>
  <c r="I483" i="4" s="1"/>
  <c r="K483" i="4"/>
  <c r="B485" i="4"/>
  <c r="C485" i="4" s="1"/>
  <c r="A486" i="4"/>
  <c r="H485" i="4"/>
  <c r="E484" i="4"/>
  <c r="D484" i="4"/>
  <c r="G484" i="4" l="1"/>
  <c r="L484" i="4"/>
  <c r="F484" i="4"/>
  <c r="K484" i="4"/>
  <c r="N485" i="4"/>
  <c r="M485" i="4"/>
  <c r="P483" i="4"/>
  <c r="T483" i="4" s="1"/>
  <c r="R483" i="4"/>
  <c r="V483" i="4" s="1"/>
  <c r="A487" i="4"/>
  <c r="H486" i="4"/>
  <c r="B486" i="4"/>
  <c r="C486" i="4" s="1"/>
  <c r="I484" i="4"/>
  <c r="E485" i="4"/>
  <c r="D485" i="4"/>
  <c r="R484" i="4" l="1"/>
  <c r="V484" i="4" s="1"/>
  <c r="P484" i="4"/>
  <c r="T484" i="4" s="1"/>
  <c r="F485" i="4"/>
  <c r="I485" i="4" s="1"/>
  <c r="K485" i="4"/>
  <c r="G485" i="4"/>
  <c r="L485" i="4"/>
  <c r="N486" i="4"/>
  <c r="M486" i="4"/>
  <c r="E486" i="4"/>
  <c r="D486" i="4"/>
  <c r="B487" i="4"/>
  <c r="C487" i="4" s="1"/>
  <c r="H487" i="4"/>
  <c r="A488" i="4"/>
  <c r="N487" i="4" l="1"/>
  <c r="M487" i="4"/>
  <c r="P485" i="4"/>
  <c r="T485" i="4" s="1"/>
  <c r="R485" i="4"/>
  <c r="V485" i="4" s="1"/>
  <c r="F486" i="4"/>
  <c r="K486" i="4"/>
  <c r="G486" i="4"/>
  <c r="L486" i="4"/>
  <c r="H488" i="4"/>
  <c r="B488" i="4"/>
  <c r="C488" i="4" s="1"/>
  <c r="A489" i="4"/>
  <c r="D487" i="4"/>
  <c r="E487" i="4"/>
  <c r="I486" i="4"/>
  <c r="R486" i="4" l="1"/>
  <c r="V486" i="4" s="1"/>
  <c r="P486" i="4"/>
  <c r="T486" i="4" s="1"/>
  <c r="G487" i="4"/>
  <c r="L487" i="4"/>
  <c r="F487" i="4"/>
  <c r="I487" i="4" s="1"/>
  <c r="K487" i="4"/>
  <c r="N488" i="4"/>
  <c r="M488" i="4"/>
  <c r="E488" i="4"/>
  <c r="D488" i="4"/>
  <c r="H489" i="4"/>
  <c r="A490" i="4"/>
  <c r="B489" i="4"/>
  <c r="C489" i="4" s="1"/>
  <c r="G488" i="4" l="1"/>
  <c r="L488" i="4"/>
  <c r="P488" i="4" s="1"/>
  <c r="P487" i="4"/>
  <c r="T487" i="4" s="1"/>
  <c r="R487" i="4"/>
  <c r="V487" i="4" s="1"/>
  <c r="N489" i="4"/>
  <c r="M489" i="4"/>
  <c r="F488" i="4"/>
  <c r="I488" i="4" s="1"/>
  <c r="K488" i="4"/>
  <c r="D489" i="4"/>
  <c r="E489" i="4"/>
  <c r="H490" i="4"/>
  <c r="B490" i="4"/>
  <c r="C490" i="4" s="1"/>
  <c r="A491" i="4"/>
  <c r="T488" i="4" l="1"/>
  <c r="M490" i="4"/>
  <c r="N490" i="4"/>
  <c r="F489" i="4"/>
  <c r="K489" i="4"/>
  <c r="G489" i="4"/>
  <c r="I489" i="4" s="1"/>
  <c r="L489" i="4"/>
  <c r="R488" i="4"/>
  <c r="V488" i="4" s="1"/>
  <c r="D490" i="4"/>
  <c r="E490" i="4"/>
  <c r="A492" i="4"/>
  <c r="B491" i="4"/>
  <c r="C491" i="4" s="1"/>
  <c r="H491" i="4"/>
  <c r="R489" i="4" l="1"/>
  <c r="V489" i="4" s="1"/>
  <c r="P489" i="4"/>
  <c r="T489" i="4" s="1"/>
  <c r="N491" i="4"/>
  <c r="M491" i="4"/>
  <c r="G490" i="4"/>
  <c r="L490" i="4"/>
  <c r="P490" i="4"/>
  <c r="F490" i="4"/>
  <c r="K490" i="4"/>
  <c r="D491" i="4"/>
  <c r="E491" i="4"/>
  <c r="A493" i="4"/>
  <c r="B492" i="4"/>
  <c r="C492" i="4" s="1"/>
  <c r="H492" i="4"/>
  <c r="I490" i="4"/>
  <c r="T490" i="4" s="1"/>
  <c r="M492" i="4" l="1"/>
  <c r="N492" i="4"/>
  <c r="G491" i="4"/>
  <c r="L491" i="4"/>
  <c r="F491" i="4"/>
  <c r="I491" i="4" s="1"/>
  <c r="K491" i="4"/>
  <c r="R490" i="4"/>
  <c r="V490" i="4" s="1"/>
  <c r="D492" i="4"/>
  <c r="E492" i="4"/>
  <c r="A494" i="4"/>
  <c r="B493" i="4"/>
  <c r="C493" i="4" s="1"/>
  <c r="H493" i="4"/>
  <c r="P491" i="4" l="1"/>
  <c r="T491" i="4" s="1"/>
  <c r="R491" i="4"/>
  <c r="V491" i="4" s="1"/>
  <c r="F492" i="4"/>
  <c r="K492" i="4"/>
  <c r="N493" i="4"/>
  <c r="M493" i="4"/>
  <c r="G492" i="4"/>
  <c r="I492" i="4" s="1"/>
  <c r="L492" i="4"/>
  <c r="E493" i="4"/>
  <c r="D493" i="4"/>
  <c r="A495" i="4"/>
  <c r="H494" i="4"/>
  <c r="B494" i="4"/>
  <c r="C494" i="4" s="1"/>
  <c r="N494" i="4" l="1"/>
  <c r="M494" i="4"/>
  <c r="R492" i="4"/>
  <c r="V492" i="4" s="1"/>
  <c r="P492" i="4"/>
  <c r="T492" i="4" s="1"/>
  <c r="F493" i="4"/>
  <c r="I493" i="4" s="1"/>
  <c r="K493" i="4"/>
  <c r="G493" i="4"/>
  <c r="L493" i="4"/>
  <c r="E494" i="4"/>
  <c r="D494" i="4"/>
  <c r="A496" i="4"/>
  <c r="H495" i="4"/>
  <c r="B495" i="4"/>
  <c r="C495" i="4" s="1"/>
  <c r="P493" i="4" l="1"/>
  <c r="T493" i="4" s="1"/>
  <c r="R493" i="4"/>
  <c r="V493" i="4" s="1"/>
  <c r="N495" i="4"/>
  <c r="M495" i="4"/>
  <c r="F494" i="4"/>
  <c r="K494" i="4"/>
  <c r="G494" i="4"/>
  <c r="L494" i="4"/>
  <c r="D495" i="4"/>
  <c r="E495" i="4"/>
  <c r="H496" i="4"/>
  <c r="B496" i="4"/>
  <c r="C496" i="4" s="1"/>
  <c r="A497" i="4"/>
  <c r="I494" i="4"/>
  <c r="R494" i="4" l="1"/>
  <c r="V494" i="4" s="1"/>
  <c r="P494" i="4"/>
  <c r="T494" i="4" s="1"/>
  <c r="N496" i="4"/>
  <c r="M496" i="4"/>
  <c r="G495" i="4"/>
  <c r="L495" i="4"/>
  <c r="F495" i="4"/>
  <c r="I495" i="4" s="1"/>
  <c r="K495" i="4"/>
  <c r="B497" i="4"/>
  <c r="C497" i="4" s="1"/>
  <c r="A498" i="4"/>
  <c r="H497" i="4"/>
  <c r="E496" i="4"/>
  <c r="D496" i="4"/>
  <c r="F496" i="4" l="1"/>
  <c r="K496" i="4"/>
  <c r="G496" i="4"/>
  <c r="L496" i="4"/>
  <c r="P496" i="4"/>
  <c r="N497" i="4"/>
  <c r="M497" i="4"/>
  <c r="P495" i="4"/>
  <c r="T495" i="4" s="1"/>
  <c r="R495" i="4"/>
  <c r="V495" i="4" s="1"/>
  <c r="B498" i="4"/>
  <c r="C498" i="4" s="1"/>
  <c r="H498" i="4"/>
  <c r="A499" i="4"/>
  <c r="I496" i="4"/>
  <c r="D497" i="4"/>
  <c r="E497" i="4"/>
  <c r="T496" i="4" l="1"/>
  <c r="N498" i="4"/>
  <c r="M498" i="4"/>
  <c r="R496" i="4"/>
  <c r="V496" i="4" s="1"/>
  <c r="F497" i="4"/>
  <c r="I497" i="4" s="1"/>
  <c r="K497" i="4"/>
  <c r="G497" i="4"/>
  <c r="L497" i="4"/>
  <c r="B499" i="4"/>
  <c r="C499" i="4" s="1"/>
  <c r="H499" i="4"/>
  <c r="A500" i="4"/>
  <c r="D498" i="4"/>
  <c r="E498" i="4"/>
  <c r="G498" i="4" l="1"/>
  <c r="L498" i="4"/>
  <c r="F498" i="4"/>
  <c r="I498" i="4" s="1"/>
  <c r="K498" i="4"/>
  <c r="N499" i="4"/>
  <c r="M499" i="4"/>
  <c r="R497" i="4"/>
  <c r="V497" i="4" s="1"/>
  <c r="P497" i="4"/>
  <c r="T497" i="4" s="1"/>
  <c r="A501" i="4"/>
  <c r="B500" i="4"/>
  <c r="C500" i="4" s="1"/>
  <c r="H500" i="4"/>
  <c r="E499" i="4"/>
  <c r="D499" i="4"/>
  <c r="F499" i="4" l="1"/>
  <c r="K499" i="4"/>
  <c r="G499" i="4"/>
  <c r="I499" i="4" s="1"/>
  <c r="L499" i="4"/>
  <c r="M500" i="4"/>
  <c r="N500" i="4"/>
  <c r="R498" i="4"/>
  <c r="V498" i="4" s="1"/>
  <c r="P498" i="4"/>
  <c r="T498" i="4" s="1"/>
  <c r="E500" i="4"/>
  <c r="D500" i="4"/>
  <c r="H501" i="4"/>
  <c r="B501" i="4"/>
  <c r="C501" i="4" s="1"/>
  <c r="A502" i="4"/>
  <c r="N501" i="4" l="1"/>
  <c r="M501" i="4"/>
  <c r="P499" i="4"/>
  <c r="T499" i="4" s="1"/>
  <c r="R499" i="4"/>
  <c r="V499" i="4" s="1"/>
  <c r="F500" i="4"/>
  <c r="K500" i="4"/>
  <c r="G500" i="4"/>
  <c r="L500" i="4"/>
  <c r="H502" i="4"/>
  <c r="A503" i="4"/>
  <c r="B502" i="4"/>
  <c r="C502" i="4" s="1"/>
  <c r="E501" i="4"/>
  <c r="D501" i="4"/>
  <c r="I500" i="4"/>
  <c r="R500" i="4" l="1"/>
  <c r="V500" i="4" s="1"/>
  <c r="P500" i="4"/>
  <c r="T500" i="4" s="1"/>
  <c r="F501" i="4"/>
  <c r="K501" i="4"/>
  <c r="G501" i="4"/>
  <c r="L501" i="4"/>
  <c r="M502" i="4"/>
  <c r="N502" i="4"/>
  <c r="A504" i="4"/>
  <c r="H503" i="4"/>
  <c r="B503" i="4"/>
  <c r="C503" i="4" s="1"/>
  <c r="I501" i="4"/>
  <c r="E502" i="4"/>
  <c r="D502" i="4"/>
  <c r="F502" i="4" l="1"/>
  <c r="K502" i="4"/>
  <c r="G502" i="4"/>
  <c r="I502" i="4" s="1"/>
  <c r="L502" i="4"/>
  <c r="P501" i="4"/>
  <c r="T501" i="4" s="1"/>
  <c r="R501" i="4"/>
  <c r="V501" i="4" s="1"/>
  <c r="N503" i="4"/>
  <c r="M503" i="4"/>
  <c r="D503" i="4"/>
  <c r="E503" i="4"/>
  <c r="B504" i="4"/>
  <c r="C504" i="4" s="1"/>
  <c r="H504" i="4"/>
  <c r="A505" i="4"/>
  <c r="N504" i="4" l="1"/>
  <c r="M504" i="4"/>
  <c r="G503" i="4"/>
  <c r="L503" i="4"/>
  <c r="F503" i="4"/>
  <c r="K503" i="4"/>
  <c r="R502" i="4"/>
  <c r="V502" i="4" s="1"/>
  <c r="P502" i="4"/>
  <c r="T502" i="4" s="1"/>
  <c r="B505" i="4"/>
  <c r="C505" i="4" s="1"/>
  <c r="H505" i="4"/>
  <c r="A506" i="4"/>
  <c r="D504" i="4"/>
  <c r="E504" i="4"/>
  <c r="I503" i="4"/>
  <c r="P503" i="4" l="1"/>
  <c r="T503" i="4" s="1"/>
  <c r="R503" i="4"/>
  <c r="V503" i="4" s="1"/>
  <c r="F504" i="4"/>
  <c r="K504" i="4"/>
  <c r="G504" i="4"/>
  <c r="I504" i="4" s="1"/>
  <c r="L504" i="4"/>
  <c r="N505" i="4"/>
  <c r="M505" i="4"/>
  <c r="A507" i="4"/>
  <c r="H506" i="4"/>
  <c r="B506" i="4"/>
  <c r="C506" i="4" s="1"/>
  <c r="E505" i="4"/>
  <c r="D505" i="4"/>
  <c r="F505" i="4" l="1"/>
  <c r="K505" i="4"/>
  <c r="G505" i="4"/>
  <c r="I505" i="4" s="1"/>
  <c r="L505" i="4"/>
  <c r="N506" i="4"/>
  <c r="M506" i="4"/>
  <c r="R504" i="4"/>
  <c r="V504" i="4" s="1"/>
  <c r="P504" i="4"/>
  <c r="T504" i="4" s="1"/>
  <c r="D506" i="4"/>
  <c r="E506" i="4"/>
  <c r="H507" i="4"/>
  <c r="A508" i="4"/>
  <c r="B507" i="4"/>
  <c r="C507" i="4" s="1"/>
  <c r="N507" i="4" l="1"/>
  <c r="M507" i="4"/>
  <c r="G506" i="4"/>
  <c r="L506" i="4"/>
  <c r="F506" i="4"/>
  <c r="K506" i="4"/>
  <c r="R506" i="4" s="1"/>
  <c r="P505" i="4"/>
  <c r="T505" i="4" s="1"/>
  <c r="R505" i="4"/>
  <c r="V505" i="4" s="1"/>
  <c r="E507" i="4"/>
  <c r="D507" i="4"/>
  <c r="A509" i="4"/>
  <c r="B508" i="4"/>
  <c r="C508" i="4" s="1"/>
  <c r="H508" i="4"/>
  <c r="I506" i="4"/>
  <c r="N508" i="4" l="1"/>
  <c r="M508" i="4"/>
  <c r="V506" i="4"/>
  <c r="F507" i="4"/>
  <c r="I507" i="4" s="1"/>
  <c r="K507" i="4"/>
  <c r="G507" i="4"/>
  <c r="L507" i="4"/>
  <c r="P506" i="4"/>
  <c r="T506" i="4" s="1"/>
  <c r="D508" i="4"/>
  <c r="E508" i="4"/>
  <c r="A510" i="4"/>
  <c r="H509" i="4"/>
  <c r="B509" i="4"/>
  <c r="C509" i="4" s="1"/>
  <c r="N509" i="4" l="1"/>
  <c r="M509" i="4"/>
  <c r="P507" i="4"/>
  <c r="T507" i="4" s="1"/>
  <c r="R507" i="4"/>
  <c r="V507" i="4" s="1"/>
  <c r="G508" i="4"/>
  <c r="L508" i="4"/>
  <c r="F508" i="4"/>
  <c r="I508" i="4" s="1"/>
  <c r="K508" i="4"/>
  <c r="D509" i="4"/>
  <c r="E509" i="4"/>
  <c r="H510" i="4"/>
  <c r="A511" i="4"/>
  <c r="B510" i="4"/>
  <c r="C510" i="4" s="1"/>
  <c r="N510" i="4" l="1"/>
  <c r="M510" i="4"/>
  <c r="G509" i="4"/>
  <c r="L509" i="4"/>
  <c r="F509" i="4"/>
  <c r="K509" i="4"/>
  <c r="R508" i="4"/>
  <c r="V508" i="4" s="1"/>
  <c r="P508" i="4"/>
  <c r="T508" i="4" s="1"/>
  <c r="D510" i="4"/>
  <c r="E510" i="4"/>
  <c r="B511" i="4"/>
  <c r="C511" i="4" s="1"/>
  <c r="H511" i="4"/>
  <c r="A512" i="4"/>
  <c r="I509" i="4"/>
  <c r="P509" i="4" l="1"/>
  <c r="T509" i="4" s="1"/>
  <c r="R509" i="4"/>
  <c r="V509" i="4" s="1"/>
  <c r="N511" i="4"/>
  <c r="M511" i="4"/>
  <c r="G510" i="4"/>
  <c r="L510" i="4"/>
  <c r="F510" i="4"/>
  <c r="K510" i="4"/>
  <c r="H512" i="4"/>
  <c r="B512" i="4"/>
  <c r="C512" i="4" s="1"/>
  <c r="A513" i="4"/>
  <c r="D511" i="4"/>
  <c r="E511" i="4"/>
  <c r="I510" i="4"/>
  <c r="G511" i="4" l="1"/>
  <c r="L511" i="4"/>
  <c r="F511" i="4"/>
  <c r="I511" i="4" s="1"/>
  <c r="K511" i="4"/>
  <c r="N512" i="4"/>
  <c r="M512" i="4"/>
  <c r="R510" i="4"/>
  <c r="V510" i="4" s="1"/>
  <c r="P510" i="4"/>
  <c r="T510" i="4" s="1"/>
  <c r="B513" i="4"/>
  <c r="C513" i="4" s="1"/>
  <c r="H513" i="4"/>
  <c r="A514" i="4"/>
  <c r="E512" i="4"/>
  <c r="D512" i="4"/>
  <c r="F512" i="4" l="1"/>
  <c r="K512" i="4"/>
  <c r="R512" i="4" s="1"/>
  <c r="P511" i="4"/>
  <c r="T511" i="4" s="1"/>
  <c r="R511" i="4"/>
  <c r="V511" i="4" s="1"/>
  <c r="G512" i="4"/>
  <c r="I512" i="4" s="1"/>
  <c r="L512" i="4"/>
  <c r="N513" i="4"/>
  <c r="M513" i="4"/>
  <c r="H514" i="4"/>
  <c r="A515" i="4"/>
  <c r="B514" i="4"/>
  <c r="C514" i="4" s="1"/>
  <c r="E513" i="4"/>
  <c r="D513" i="4"/>
  <c r="V512" i="4" l="1"/>
  <c r="G513" i="4"/>
  <c r="L513" i="4"/>
  <c r="M514" i="4"/>
  <c r="N514" i="4"/>
  <c r="P512" i="4"/>
  <c r="T512" i="4" s="1"/>
  <c r="F513" i="4"/>
  <c r="I513" i="4" s="1"/>
  <c r="K513" i="4"/>
  <c r="D514" i="4"/>
  <c r="E514" i="4"/>
  <c r="H515" i="4"/>
  <c r="B515" i="4"/>
  <c r="C515" i="4" s="1"/>
  <c r="A516" i="4"/>
  <c r="G514" i="4" l="1"/>
  <c r="L514" i="4"/>
  <c r="N515" i="4"/>
  <c r="M515" i="4"/>
  <c r="F514" i="4"/>
  <c r="K514" i="4"/>
  <c r="R513" i="4"/>
  <c r="V513" i="4" s="1"/>
  <c r="P513" i="4"/>
  <c r="T513" i="4" s="1"/>
  <c r="B516" i="4"/>
  <c r="C516" i="4" s="1"/>
  <c r="A517" i="4"/>
  <c r="H516" i="4"/>
  <c r="E515" i="4"/>
  <c r="D515" i="4"/>
  <c r="I514" i="4"/>
  <c r="F515" i="4" l="1"/>
  <c r="K515" i="4"/>
  <c r="G515" i="4"/>
  <c r="I515" i="4" s="1"/>
  <c r="L515" i="4"/>
  <c r="N516" i="4"/>
  <c r="M516" i="4"/>
  <c r="R514" i="4"/>
  <c r="V514" i="4" s="1"/>
  <c r="P514" i="4"/>
  <c r="T514" i="4" s="1"/>
  <c r="A518" i="4"/>
  <c r="H517" i="4"/>
  <c r="B517" i="4"/>
  <c r="C517" i="4" s="1"/>
  <c r="D516" i="4"/>
  <c r="E516" i="4"/>
  <c r="P515" i="4" l="1"/>
  <c r="T515" i="4" s="1"/>
  <c r="R515" i="4"/>
  <c r="V515" i="4" s="1"/>
  <c r="G516" i="4"/>
  <c r="L516" i="4"/>
  <c r="F516" i="4"/>
  <c r="I516" i="4" s="1"/>
  <c r="K516" i="4"/>
  <c r="N517" i="4"/>
  <c r="M517" i="4"/>
  <c r="E517" i="4"/>
  <c r="D517" i="4"/>
  <c r="H518" i="4"/>
  <c r="B518" i="4"/>
  <c r="C518" i="4" s="1"/>
  <c r="A519" i="4"/>
  <c r="R516" i="4" l="1"/>
  <c r="V516" i="4" s="1"/>
  <c r="P516" i="4"/>
  <c r="T516" i="4" s="1"/>
  <c r="M518" i="4"/>
  <c r="N518" i="4"/>
  <c r="F517" i="4"/>
  <c r="K517" i="4"/>
  <c r="G517" i="4"/>
  <c r="I517" i="4" s="1"/>
  <c r="L517" i="4"/>
  <c r="B519" i="4"/>
  <c r="C519" i="4" s="1"/>
  <c r="A520" i="4"/>
  <c r="H519" i="4"/>
  <c r="D518" i="4"/>
  <c r="E518" i="4"/>
  <c r="G518" i="4" l="1"/>
  <c r="L518" i="4"/>
  <c r="P517" i="4"/>
  <c r="T517" i="4" s="1"/>
  <c r="R517" i="4"/>
  <c r="V517" i="4" s="1"/>
  <c r="F518" i="4"/>
  <c r="I518" i="4" s="1"/>
  <c r="K518" i="4"/>
  <c r="N519" i="4"/>
  <c r="M519" i="4"/>
  <c r="H520" i="4"/>
  <c r="B520" i="4"/>
  <c r="C520" i="4" s="1"/>
  <c r="A521" i="4"/>
  <c r="E519" i="4"/>
  <c r="D519" i="4"/>
  <c r="R518" i="4" l="1"/>
  <c r="V518" i="4" s="1"/>
  <c r="P518" i="4"/>
  <c r="T518" i="4" s="1"/>
  <c r="F519" i="4"/>
  <c r="I519" i="4" s="1"/>
  <c r="K519" i="4"/>
  <c r="G519" i="4"/>
  <c r="L519" i="4"/>
  <c r="N520" i="4"/>
  <c r="M520" i="4"/>
  <c r="A522" i="4"/>
  <c r="H521" i="4"/>
  <c r="B521" i="4"/>
  <c r="C521" i="4" s="1"/>
  <c r="E520" i="4"/>
  <c r="D520" i="4"/>
  <c r="G520" i="4" l="1"/>
  <c r="L520" i="4"/>
  <c r="F520" i="4"/>
  <c r="I520" i="4" s="1"/>
  <c r="K520" i="4"/>
  <c r="R520" i="4" s="1"/>
  <c r="P519" i="4"/>
  <c r="T519" i="4" s="1"/>
  <c r="R519" i="4"/>
  <c r="V519" i="4" s="1"/>
  <c r="N521" i="4"/>
  <c r="M521" i="4"/>
  <c r="E521" i="4"/>
  <c r="D521" i="4"/>
  <c r="H522" i="4"/>
  <c r="B522" i="4"/>
  <c r="C522" i="4" s="1"/>
  <c r="A523" i="4"/>
  <c r="V520" i="4" l="1"/>
  <c r="G521" i="4"/>
  <c r="L521" i="4"/>
  <c r="N522" i="4"/>
  <c r="M522" i="4"/>
  <c r="F521" i="4"/>
  <c r="I521" i="4" s="1"/>
  <c r="K521" i="4"/>
  <c r="P520" i="4"/>
  <c r="T520" i="4" s="1"/>
  <c r="H523" i="4"/>
  <c r="A524" i="4"/>
  <c r="B523" i="4"/>
  <c r="C523" i="4" s="1"/>
  <c r="E522" i="4"/>
  <c r="D522" i="4"/>
  <c r="G522" i="4" l="1"/>
  <c r="L522" i="4"/>
  <c r="R521" i="4"/>
  <c r="V521" i="4" s="1"/>
  <c r="P521" i="4"/>
  <c r="T521" i="4" s="1"/>
  <c r="F522" i="4"/>
  <c r="I522" i="4" s="1"/>
  <c r="K522" i="4"/>
  <c r="R522" i="4" s="1"/>
  <c r="N523" i="4"/>
  <c r="M523" i="4"/>
  <c r="B524" i="4"/>
  <c r="C524" i="4" s="1"/>
  <c r="A525" i="4"/>
  <c r="H524" i="4"/>
  <c r="E523" i="4"/>
  <c r="D523" i="4"/>
  <c r="V522" i="4" l="1"/>
  <c r="F523" i="4"/>
  <c r="I523" i="4" s="1"/>
  <c r="K523" i="4"/>
  <c r="G523" i="4"/>
  <c r="L523" i="4"/>
  <c r="P522" i="4"/>
  <c r="T522" i="4" s="1"/>
  <c r="N524" i="4"/>
  <c r="M524" i="4"/>
  <c r="B525" i="4"/>
  <c r="C525" i="4" s="1"/>
  <c r="H525" i="4"/>
  <c r="A526" i="4"/>
  <c r="E524" i="4"/>
  <c r="D524" i="4"/>
  <c r="G524" i="4" l="1"/>
  <c r="L524" i="4"/>
  <c r="N525" i="4"/>
  <c r="M525" i="4"/>
  <c r="F524" i="4"/>
  <c r="I524" i="4" s="1"/>
  <c r="K524" i="4"/>
  <c r="P523" i="4"/>
  <c r="T523" i="4" s="1"/>
  <c r="R523" i="4"/>
  <c r="V523" i="4" s="1"/>
  <c r="H526" i="4"/>
  <c r="B526" i="4"/>
  <c r="C526" i="4" s="1"/>
  <c r="A527" i="4"/>
  <c r="D525" i="4"/>
  <c r="E525" i="4"/>
  <c r="G525" i="4" l="1"/>
  <c r="L525" i="4"/>
  <c r="F525" i="4"/>
  <c r="I525" i="4" s="1"/>
  <c r="K525" i="4"/>
  <c r="R524" i="4"/>
  <c r="V524" i="4" s="1"/>
  <c r="P524" i="4"/>
  <c r="T524" i="4" s="1"/>
  <c r="M526" i="4"/>
  <c r="N526" i="4"/>
  <c r="H527" i="4"/>
  <c r="B527" i="4"/>
  <c r="C527" i="4" s="1"/>
  <c r="A528" i="4"/>
  <c r="E526" i="4"/>
  <c r="D526" i="4"/>
  <c r="M527" i="4" l="1"/>
  <c r="N527" i="4"/>
  <c r="F526" i="4"/>
  <c r="I526" i="4" s="1"/>
  <c r="K526" i="4"/>
  <c r="G526" i="4"/>
  <c r="L526" i="4"/>
  <c r="P525" i="4"/>
  <c r="T525" i="4" s="1"/>
  <c r="R525" i="4"/>
  <c r="V525" i="4" s="1"/>
  <c r="B528" i="4"/>
  <c r="C528" i="4" s="1"/>
  <c r="A529" i="4"/>
  <c r="H528" i="4"/>
  <c r="D527" i="4"/>
  <c r="E527" i="4"/>
  <c r="R526" i="4" l="1"/>
  <c r="V526" i="4" s="1"/>
  <c r="P526" i="4"/>
  <c r="T526" i="4" s="1"/>
  <c r="G527" i="4"/>
  <c r="L527" i="4"/>
  <c r="F527" i="4"/>
  <c r="I527" i="4" s="1"/>
  <c r="K527" i="4"/>
  <c r="N528" i="4"/>
  <c r="M528" i="4"/>
  <c r="H529" i="4"/>
  <c r="B529" i="4"/>
  <c r="C529" i="4" s="1"/>
  <c r="A530" i="4"/>
  <c r="D528" i="4"/>
  <c r="E528" i="4"/>
  <c r="P527" i="4" l="1"/>
  <c r="T527" i="4" s="1"/>
  <c r="R527" i="4"/>
  <c r="V527" i="4" s="1"/>
  <c r="G528" i="4"/>
  <c r="L528" i="4"/>
  <c r="F528" i="4"/>
  <c r="I528" i="4" s="1"/>
  <c r="K528" i="4"/>
  <c r="R528" i="4" s="1"/>
  <c r="N529" i="4"/>
  <c r="M529" i="4"/>
  <c r="H530" i="4"/>
  <c r="B530" i="4"/>
  <c r="C530" i="4" s="1"/>
  <c r="A531" i="4"/>
  <c r="D529" i="4"/>
  <c r="E529" i="4"/>
  <c r="V528" i="4" l="1"/>
  <c r="F529" i="4"/>
  <c r="I529" i="4" s="1"/>
  <c r="K529" i="4"/>
  <c r="N530" i="4"/>
  <c r="M530" i="4"/>
  <c r="P528" i="4"/>
  <c r="T528" i="4" s="1"/>
  <c r="G529" i="4"/>
  <c r="L529" i="4"/>
  <c r="A532" i="4"/>
  <c r="B531" i="4"/>
  <c r="C531" i="4" s="1"/>
  <c r="H531" i="4"/>
  <c r="D530" i="4"/>
  <c r="E530" i="4"/>
  <c r="N531" i="4" l="1"/>
  <c r="M531" i="4"/>
  <c r="G530" i="4"/>
  <c r="L530" i="4"/>
  <c r="F530" i="4"/>
  <c r="I530" i="4" s="1"/>
  <c r="K530" i="4"/>
  <c r="R529" i="4"/>
  <c r="V529" i="4" s="1"/>
  <c r="P529" i="4"/>
  <c r="T529" i="4" s="1"/>
  <c r="E531" i="4"/>
  <c r="D531" i="4"/>
  <c r="A533" i="4"/>
  <c r="B532" i="4"/>
  <c r="C532" i="4" s="1"/>
  <c r="H532" i="4"/>
  <c r="N532" i="4" l="1"/>
  <c r="M532" i="4"/>
  <c r="R530" i="4"/>
  <c r="V530" i="4" s="1"/>
  <c r="P530" i="4"/>
  <c r="T530" i="4" s="1"/>
  <c r="F531" i="4"/>
  <c r="K531" i="4"/>
  <c r="G531" i="4"/>
  <c r="I531" i="4" s="1"/>
  <c r="L531" i="4"/>
  <c r="E532" i="4"/>
  <c r="D532" i="4"/>
  <c r="B533" i="4"/>
  <c r="C533" i="4" s="1"/>
  <c r="A534" i="4"/>
  <c r="H533" i="4"/>
  <c r="P531" i="4" l="1"/>
  <c r="T531" i="4" s="1"/>
  <c r="R531" i="4"/>
  <c r="V531" i="4" s="1"/>
  <c r="N533" i="4"/>
  <c r="M533" i="4"/>
  <c r="F532" i="4"/>
  <c r="I532" i="4" s="1"/>
  <c r="K532" i="4"/>
  <c r="G532" i="4"/>
  <c r="L532" i="4"/>
  <c r="H534" i="4"/>
  <c r="A535" i="4"/>
  <c r="B534" i="4"/>
  <c r="C534" i="4" s="1"/>
  <c r="E533" i="4"/>
  <c r="D533" i="4"/>
  <c r="F533" i="4" l="1"/>
  <c r="I533" i="4" s="1"/>
  <c r="K533" i="4"/>
  <c r="G533" i="4"/>
  <c r="L533" i="4"/>
  <c r="R532" i="4"/>
  <c r="V532" i="4" s="1"/>
  <c r="P532" i="4"/>
  <c r="T532" i="4" s="1"/>
  <c r="N534" i="4"/>
  <c r="M534" i="4"/>
  <c r="H535" i="4"/>
  <c r="A536" i="4"/>
  <c r="B535" i="4"/>
  <c r="C535" i="4" s="1"/>
  <c r="D534" i="4"/>
  <c r="E534" i="4"/>
  <c r="G534" i="4" l="1"/>
  <c r="L534" i="4"/>
  <c r="F534" i="4"/>
  <c r="I534" i="4" s="1"/>
  <c r="K534" i="4"/>
  <c r="N535" i="4"/>
  <c r="M535" i="4"/>
  <c r="P533" i="4"/>
  <c r="T533" i="4" s="1"/>
  <c r="R533" i="4"/>
  <c r="V533" i="4" s="1"/>
  <c r="E535" i="4"/>
  <c r="D535" i="4"/>
  <c r="H536" i="4"/>
  <c r="B536" i="4"/>
  <c r="C536" i="4" s="1"/>
  <c r="A537" i="4"/>
  <c r="R534" i="4" l="1"/>
  <c r="V534" i="4" s="1"/>
  <c r="P534" i="4"/>
  <c r="T534" i="4" s="1"/>
  <c r="N536" i="4"/>
  <c r="M536" i="4"/>
  <c r="F535" i="4"/>
  <c r="K535" i="4"/>
  <c r="G535" i="4"/>
  <c r="L535" i="4"/>
  <c r="H537" i="4"/>
  <c r="A538" i="4"/>
  <c r="B537" i="4"/>
  <c r="C537" i="4" s="1"/>
  <c r="D536" i="4"/>
  <c r="E536" i="4"/>
  <c r="I535" i="4"/>
  <c r="P535" i="4" l="1"/>
  <c r="T535" i="4" s="1"/>
  <c r="R535" i="4"/>
  <c r="V535" i="4" s="1"/>
  <c r="G536" i="4"/>
  <c r="L536" i="4"/>
  <c r="F536" i="4"/>
  <c r="I536" i="4" s="1"/>
  <c r="K536" i="4"/>
  <c r="R536" i="4" s="1"/>
  <c r="N537" i="4"/>
  <c r="M537" i="4"/>
  <c r="H538" i="4"/>
  <c r="A539" i="4"/>
  <c r="B538" i="4"/>
  <c r="C538" i="4" s="1"/>
  <c r="E537" i="4"/>
  <c r="D537" i="4"/>
  <c r="V536" i="4" l="1"/>
  <c r="F537" i="4"/>
  <c r="I537" i="4" s="1"/>
  <c r="K537" i="4"/>
  <c r="G537" i="4"/>
  <c r="L537" i="4"/>
  <c r="N538" i="4"/>
  <c r="M538" i="4"/>
  <c r="P536" i="4"/>
  <c r="T536" i="4" s="1"/>
  <c r="D538" i="4"/>
  <c r="E538" i="4"/>
  <c r="H539" i="4"/>
  <c r="B539" i="4"/>
  <c r="C539" i="4" s="1"/>
  <c r="A540" i="4"/>
  <c r="N539" i="4" l="1"/>
  <c r="M539" i="4"/>
  <c r="R537" i="4"/>
  <c r="V537" i="4" s="1"/>
  <c r="P537" i="4"/>
  <c r="T537" i="4" s="1"/>
  <c r="G538" i="4"/>
  <c r="I538" i="4" s="1"/>
  <c r="L538" i="4"/>
  <c r="F538" i="4"/>
  <c r="K538" i="4"/>
  <c r="A541" i="4"/>
  <c r="H540" i="4"/>
  <c r="B540" i="4"/>
  <c r="C540" i="4" s="1"/>
  <c r="E539" i="4"/>
  <c r="D539" i="4"/>
  <c r="F539" i="4" l="1"/>
  <c r="K539" i="4"/>
  <c r="G539" i="4"/>
  <c r="I539" i="4" s="1"/>
  <c r="L539" i="4"/>
  <c r="M540" i="4"/>
  <c r="N540" i="4"/>
  <c r="R538" i="4"/>
  <c r="V538" i="4" s="1"/>
  <c r="P538" i="4"/>
  <c r="T538" i="4" s="1"/>
  <c r="E540" i="4"/>
  <c r="D540" i="4"/>
  <c r="H541" i="4"/>
  <c r="A542" i="4"/>
  <c r="B541" i="4"/>
  <c r="C541" i="4" s="1"/>
  <c r="P539" i="4" l="1"/>
  <c r="T539" i="4" s="1"/>
  <c r="R539" i="4"/>
  <c r="V539" i="4" s="1"/>
  <c r="N541" i="4"/>
  <c r="M541" i="4"/>
  <c r="F540" i="4"/>
  <c r="K540" i="4"/>
  <c r="R540" i="4" s="1"/>
  <c r="V540" i="4" s="1"/>
  <c r="G540" i="4"/>
  <c r="L540" i="4"/>
  <c r="D541" i="4"/>
  <c r="E541" i="4"/>
  <c r="H542" i="4"/>
  <c r="B542" i="4"/>
  <c r="C542" i="4" s="1"/>
  <c r="A543" i="4"/>
  <c r="I540" i="4"/>
  <c r="N542" i="4" l="1"/>
  <c r="M542" i="4"/>
  <c r="G541" i="4"/>
  <c r="L541" i="4"/>
  <c r="F541" i="4"/>
  <c r="I541" i="4" s="1"/>
  <c r="K541" i="4"/>
  <c r="P540" i="4"/>
  <c r="T540" i="4" s="1"/>
  <c r="A544" i="4"/>
  <c r="H543" i="4"/>
  <c r="B543" i="4"/>
  <c r="C543" i="4" s="1"/>
  <c r="E542" i="4"/>
  <c r="D542" i="4"/>
  <c r="G542" i="4" l="1"/>
  <c r="L542" i="4"/>
  <c r="P541" i="4"/>
  <c r="T541" i="4" s="1"/>
  <c r="R541" i="4"/>
  <c r="V541" i="4" s="1"/>
  <c r="F542" i="4"/>
  <c r="I542" i="4" s="1"/>
  <c r="K542" i="4"/>
  <c r="N543" i="4"/>
  <c r="M543" i="4"/>
  <c r="E543" i="4"/>
  <c r="D543" i="4"/>
  <c r="H544" i="4"/>
  <c r="B544" i="4"/>
  <c r="C544" i="4" s="1"/>
  <c r="A545" i="4"/>
  <c r="R542" i="4" l="1"/>
  <c r="V542" i="4" s="1"/>
  <c r="P542" i="4"/>
  <c r="T542" i="4" s="1"/>
  <c r="N544" i="4"/>
  <c r="M544" i="4"/>
  <c r="F543" i="4"/>
  <c r="K543" i="4"/>
  <c r="G543" i="4"/>
  <c r="I543" i="4" s="1"/>
  <c r="L543" i="4"/>
  <c r="B545" i="4"/>
  <c r="C545" i="4" s="1"/>
  <c r="A546" i="4"/>
  <c r="H545" i="4"/>
  <c r="E544" i="4"/>
  <c r="D544" i="4"/>
  <c r="P543" i="4" l="1"/>
  <c r="T543" i="4" s="1"/>
  <c r="R543" i="4"/>
  <c r="V543" i="4" s="1"/>
  <c r="F544" i="4"/>
  <c r="I544" i="4" s="1"/>
  <c r="K544" i="4"/>
  <c r="G544" i="4"/>
  <c r="L544" i="4"/>
  <c r="N545" i="4"/>
  <c r="M545" i="4"/>
  <c r="B546" i="4"/>
  <c r="C546" i="4" s="1"/>
  <c r="A547" i="4"/>
  <c r="H546" i="4"/>
  <c r="E545" i="4"/>
  <c r="D545" i="4"/>
  <c r="G545" i="4" l="1"/>
  <c r="L545" i="4"/>
  <c r="M546" i="4"/>
  <c r="N546" i="4"/>
  <c r="R544" i="4"/>
  <c r="V544" i="4" s="1"/>
  <c r="F545" i="4"/>
  <c r="I545" i="4" s="1"/>
  <c r="K545" i="4"/>
  <c r="P544" i="4"/>
  <c r="T544" i="4" s="1"/>
  <c r="B547" i="4"/>
  <c r="C547" i="4" s="1"/>
  <c r="A548" i="4"/>
  <c r="H547" i="4"/>
  <c r="D546" i="4"/>
  <c r="E546" i="4"/>
  <c r="G546" i="4" l="1"/>
  <c r="L546" i="4"/>
  <c r="F546" i="4"/>
  <c r="I546" i="4" s="1"/>
  <c r="K546" i="4"/>
  <c r="N547" i="4"/>
  <c r="M547" i="4"/>
  <c r="R545" i="4"/>
  <c r="V545" i="4" s="1"/>
  <c r="P545" i="4"/>
  <c r="T545" i="4" s="1"/>
  <c r="B548" i="4"/>
  <c r="C548" i="4" s="1"/>
  <c r="H548" i="4"/>
  <c r="A549" i="4"/>
  <c r="E547" i="4"/>
  <c r="D547" i="4"/>
  <c r="F547" i="4" l="1"/>
  <c r="K547" i="4"/>
  <c r="G547" i="4"/>
  <c r="I547" i="4" s="1"/>
  <c r="L547" i="4"/>
  <c r="N548" i="4"/>
  <c r="M548" i="4"/>
  <c r="R546" i="4"/>
  <c r="V546" i="4" s="1"/>
  <c r="P546" i="4"/>
  <c r="T546" i="4" s="1"/>
  <c r="A550" i="4"/>
  <c r="H549" i="4"/>
  <c r="B549" i="4"/>
  <c r="C549" i="4" s="1"/>
  <c r="E548" i="4"/>
  <c r="D548" i="4"/>
  <c r="N549" i="4" l="1"/>
  <c r="M549" i="4"/>
  <c r="P547" i="4"/>
  <c r="T547" i="4" s="1"/>
  <c r="R547" i="4"/>
  <c r="V547" i="4" s="1"/>
  <c r="F548" i="4"/>
  <c r="I548" i="4" s="1"/>
  <c r="K548" i="4"/>
  <c r="G548" i="4"/>
  <c r="L548" i="4"/>
  <c r="E549" i="4"/>
  <c r="D549" i="4"/>
  <c r="H550" i="4"/>
  <c r="A551" i="4"/>
  <c r="B550" i="4"/>
  <c r="C550" i="4" s="1"/>
  <c r="R548" i="4" l="1"/>
  <c r="V548" i="4" s="1"/>
  <c r="P548" i="4"/>
  <c r="T548" i="4" s="1"/>
  <c r="N550" i="4"/>
  <c r="M550" i="4"/>
  <c r="G549" i="4"/>
  <c r="L549" i="4"/>
  <c r="F549" i="4"/>
  <c r="I549" i="4" s="1"/>
  <c r="K549" i="4"/>
  <c r="E550" i="4"/>
  <c r="D550" i="4"/>
  <c r="A552" i="4"/>
  <c r="H551" i="4"/>
  <c r="B551" i="4"/>
  <c r="C551" i="4" s="1"/>
  <c r="N551" i="4" l="1"/>
  <c r="M551" i="4"/>
  <c r="F550" i="4"/>
  <c r="K550" i="4"/>
  <c r="G550" i="4"/>
  <c r="I550" i="4" s="1"/>
  <c r="L550" i="4"/>
  <c r="P549" i="4"/>
  <c r="T549" i="4" s="1"/>
  <c r="R549" i="4"/>
  <c r="V549" i="4" s="1"/>
  <c r="D551" i="4"/>
  <c r="E551" i="4"/>
  <c r="B552" i="4"/>
  <c r="C552" i="4" s="1"/>
  <c r="H552" i="4"/>
  <c r="A553" i="4"/>
  <c r="R550" i="4" l="1"/>
  <c r="V550" i="4" s="1"/>
  <c r="P550" i="4"/>
  <c r="T550" i="4" s="1"/>
  <c r="N552" i="4"/>
  <c r="M552" i="4"/>
  <c r="G551" i="4"/>
  <c r="L551" i="4"/>
  <c r="F551" i="4"/>
  <c r="I551" i="4" s="1"/>
  <c r="K551" i="4"/>
  <c r="A554" i="4"/>
  <c r="B553" i="4"/>
  <c r="C553" i="4" s="1"/>
  <c r="H553" i="4"/>
  <c r="E552" i="4"/>
  <c r="D552" i="4"/>
  <c r="G552" i="4" l="1"/>
  <c r="L552" i="4"/>
  <c r="F552" i="4"/>
  <c r="I552" i="4" s="1"/>
  <c r="K552" i="4"/>
  <c r="N553" i="4"/>
  <c r="M553" i="4"/>
  <c r="P551" i="4"/>
  <c r="T551" i="4" s="1"/>
  <c r="R551" i="4"/>
  <c r="V551" i="4" s="1"/>
  <c r="E553" i="4"/>
  <c r="D553" i="4"/>
  <c r="A555" i="4"/>
  <c r="B554" i="4"/>
  <c r="C554" i="4" s="1"/>
  <c r="H554" i="4"/>
  <c r="M554" i="4" l="1"/>
  <c r="N554" i="4"/>
  <c r="R552" i="4"/>
  <c r="V552" i="4" s="1"/>
  <c r="P552" i="4"/>
  <c r="T552" i="4" s="1"/>
  <c r="F553" i="4"/>
  <c r="K553" i="4"/>
  <c r="G553" i="4"/>
  <c r="L553" i="4"/>
  <c r="D554" i="4"/>
  <c r="E554" i="4"/>
  <c r="A556" i="4"/>
  <c r="B555" i="4"/>
  <c r="C555" i="4" s="1"/>
  <c r="H555" i="4"/>
  <c r="I553" i="4"/>
  <c r="N555" i="4" l="1"/>
  <c r="M555" i="4"/>
  <c r="P553" i="4"/>
  <c r="T553" i="4" s="1"/>
  <c r="R553" i="4"/>
  <c r="V553" i="4" s="1"/>
  <c r="G554" i="4"/>
  <c r="L554" i="4"/>
  <c r="P554" i="4" s="1"/>
  <c r="F554" i="4"/>
  <c r="K554" i="4"/>
  <c r="E555" i="4"/>
  <c r="D555" i="4"/>
  <c r="A557" i="4"/>
  <c r="B556" i="4"/>
  <c r="C556" i="4" s="1"/>
  <c r="H556" i="4"/>
  <c r="I554" i="4"/>
  <c r="T554" i="4" l="1"/>
  <c r="N556" i="4"/>
  <c r="M556" i="4"/>
  <c r="F555" i="4"/>
  <c r="I555" i="4" s="1"/>
  <c r="K555" i="4"/>
  <c r="R554" i="4"/>
  <c r="V554" i="4" s="1"/>
  <c r="G555" i="4"/>
  <c r="L555" i="4"/>
  <c r="E556" i="4"/>
  <c r="D556" i="4"/>
  <c r="B557" i="4"/>
  <c r="C557" i="4" s="1"/>
  <c r="H557" i="4"/>
  <c r="A558" i="4"/>
  <c r="P555" i="4" l="1"/>
  <c r="T555" i="4" s="1"/>
  <c r="R555" i="4"/>
  <c r="V555" i="4" s="1"/>
  <c r="N557" i="4"/>
  <c r="M557" i="4"/>
  <c r="G556" i="4"/>
  <c r="L556" i="4"/>
  <c r="F556" i="4"/>
  <c r="I556" i="4" s="1"/>
  <c r="K556" i="4"/>
  <c r="H558" i="4"/>
  <c r="B558" i="4"/>
  <c r="C558" i="4" s="1"/>
  <c r="A559" i="4"/>
  <c r="E557" i="4"/>
  <c r="D557" i="4"/>
  <c r="F557" i="4" l="1"/>
  <c r="K557" i="4"/>
  <c r="G557" i="4"/>
  <c r="I557" i="4" s="1"/>
  <c r="L557" i="4"/>
  <c r="N558" i="4"/>
  <c r="M558" i="4"/>
  <c r="R556" i="4"/>
  <c r="V556" i="4" s="1"/>
  <c r="P556" i="4"/>
  <c r="T556" i="4" s="1"/>
  <c r="H559" i="4"/>
  <c r="B559" i="4"/>
  <c r="C559" i="4" s="1"/>
  <c r="A560" i="4"/>
  <c r="E558" i="4"/>
  <c r="D558" i="4"/>
  <c r="F558" i="4" l="1"/>
  <c r="I558" i="4" s="1"/>
  <c r="K558" i="4"/>
  <c r="G558" i="4"/>
  <c r="L558" i="4"/>
  <c r="P557" i="4"/>
  <c r="T557" i="4" s="1"/>
  <c r="R557" i="4"/>
  <c r="V557" i="4" s="1"/>
  <c r="N559" i="4"/>
  <c r="M559" i="4"/>
  <c r="B560" i="4"/>
  <c r="C560" i="4" s="1"/>
  <c r="A561" i="4"/>
  <c r="H560" i="4"/>
  <c r="E559" i="4"/>
  <c r="D559" i="4"/>
  <c r="N560" i="4" l="1"/>
  <c r="M560" i="4"/>
  <c r="F559" i="4"/>
  <c r="I559" i="4" s="1"/>
  <c r="K559" i="4"/>
  <c r="G559" i="4"/>
  <c r="L559" i="4"/>
  <c r="R558" i="4"/>
  <c r="V558" i="4" s="1"/>
  <c r="P558" i="4"/>
  <c r="T558" i="4" s="1"/>
  <c r="B561" i="4"/>
  <c r="C561" i="4" s="1"/>
  <c r="A562" i="4"/>
  <c r="H561" i="4"/>
  <c r="E560" i="4"/>
  <c r="D560" i="4"/>
  <c r="F560" i="4" l="1"/>
  <c r="K560" i="4"/>
  <c r="N561" i="4"/>
  <c r="M561" i="4"/>
  <c r="G560" i="4"/>
  <c r="I560" i="4" s="1"/>
  <c r="L560" i="4"/>
  <c r="P560" i="4" s="1"/>
  <c r="P559" i="4"/>
  <c r="T559" i="4" s="1"/>
  <c r="R559" i="4"/>
  <c r="V559" i="4" s="1"/>
  <c r="B562" i="4"/>
  <c r="C562" i="4" s="1"/>
  <c r="A563" i="4"/>
  <c r="H562" i="4"/>
  <c r="E561" i="4"/>
  <c r="D561" i="4"/>
  <c r="T560" i="4" l="1"/>
  <c r="F561" i="4"/>
  <c r="K561" i="4"/>
  <c r="G561" i="4"/>
  <c r="I561" i="4" s="1"/>
  <c r="L561" i="4"/>
  <c r="N562" i="4"/>
  <c r="M562" i="4"/>
  <c r="R560" i="4"/>
  <c r="V560" i="4" s="1"/>
  <c r="B563" i="4"/>
  <c r="C563" i="4" s="1"/>
  <c r="H563" i="4"/>
  <c r="A564" i="4"/>
  <c r="D562" i="4"/>
  <c r="E562" i="4"/>
  <c r="G562" i="4" l="1"/>
  <c r="L562" i="4"/>
  <c r="N563" i="4"/>
  <c r="M563" i="4"/>
  <c r="F562" i="4"/>
  <c r="I562" i="4" s="1"/>
  <c r="K562" i="4"/>
  <c r="R561" i="4"/>
  <c r="V561" i="4" s="1"/>
  <c r="P561" i="4"/>
  <c r="T561" i="4" s="1"/>
  <c r="A565" i="4"/>
  <c r="B564" i="4"/>
  <c r="C564" i="4" s="1"/>
  <c r="H564" i="4"/>
  <c r="D563" i="4"/>
  <c r="E563" i="4"/>
  <c r="R562" i="4" l="1"/>
  <c r="V562" i="4" s="1"/>
  <c r="P562" i="4"/>
  <c r="T562" i="4" s="1"/>
  <c r="G563" i="4"/>
  <c r="L563" i="4"/>
  <c r="F563" i="4"/>
  <c r="I563" i="4" s="1"/>
  <c r="K563" i="4"/>
  <c r="M564" i="4"/>
  <c r="N564" i="4"/>
  <c r="D564" i="4"/>
  <c r="E564" i="4"/>
  <c r="B565" i="4"/>
  <c r="C565" i="4" s="1"/>
  <c r="A566" i="4"/>
  <c r="H565" i="4"/>
  <c r="N565" i="4" l="1"/>
  <c r="M565" i="4"/>
  <c r="P563" i="4"/>
  <c r="T563" i="4" s="1"/>
  <c r="R563" i="4"/>
  <c r="V563" i="4" s="1"/>
  <c r="G564" i="4"/>
  <c r="L564" i="4"/>
  <c r="F564" i="4"/>
  <c r="K564" i="4"/>
  <c r="H566" i="4"/>
  <c r="B566" i="4"/>
  <c r="C566" i="4" s="1"/>
  <c r="A567" i="4"/>
  <c r="D565" i="4"/>
  <c r="E565" i="4"/>
  <c r="I564" i="4"/>
  <c r="G565" i="4" l="1"/>
  <c r="L565" i="4"/>
  <c r="F565" i="4"/>
  <c r="I565" i="4" s="1"/>
  <c r="K565" i="4"/>
  <c r="R564" i="4"/>
  <c r="V564" i="4" s="1"/>
  <c r="P564" i="4"/>
  <c r="T564" i="4" s="1"/>
  <c r="N566" i="4"/>
  <c r="M566" i="4"/>
  <c r="D566" i="4"/>
  <c r="E566" i="4"/>
  <c r="A568" i="4"/>
  <c r="H567" i="4"/>
  <c r="B567" i="4"/>
  <c r="C567" i="4" s="1"/>
  <c r="G566" i="4" l="1"/>
  <c r="L566" i="4"/>
  <c r="N567" i="4"/>
  <c r="M567" i="4"/>
  <c r="P565" i="4"/>
  <c r="T565" i="4" s="1"/>
  <c r="R565" i="4"/>
  <c r="V565" i="4" s="1"/>
  <c r="F566" i="4"/>
  <c r="K566" i="4"/>
  <c r="D567" i="4"/>
  <c r="E567" i="4"/>
  <c r="A569" i="4"/>
  <c r="H568" i="4"/>
  <c r="B568" i="4"/>
  <c r="C568" i="4" s="1"/>
  <c r="I566" i="4"/>
  <c r="F567" i="4" l="1"/>
  <c r="K567" i="4"/>
  <c r="G567" i="4"/>
  <c r="L567" i="4"/>
  <c r="P566" i="4"/>
  <c r="T566" i="4" s="1"/>
  <c r="R566" i="4"/>
  <c r="V566" i="4" s="1"/>
  <c r="N568" i="4"/>
  <c r="M568" i="4"/>
  <c r="D568" i="4"/>
  <c r="E568" i="4"/>
  <c r="A570" i="4"/>
  <c r="B569" i="4"/>
  <c r="C569" i="4" s="1"/>
  <c r="H569" i="4"/>
  <c r="I567" i="4"/>
  <c r="G568" i="4" l="1"/>
  <c r="L568" i="4"/>
  <c r="N569" i="4"/>
  <c r="M569" i="4"/>
  <c r="F568" i="4"/>
  <c r="K568" i="4"/>
  <c r="R567" i="4"/>
  <c r="V567" i="4" s="1"/>
  <c r="P567" i="4"/>
  <c r="T567" i="4" s="1"/>
  <c r="E569" i="4"/>
  <c r="D569" i="4"/>
  <c r="H570" i="4"/>
  <c r="B570" i="4"/>
  <c r="C570" i="4" s="1"/>
  <c r="A571" i="4"/>
  <c r="I568" i="4"/>
  <c r="R568" i="4" l="1"/>
  <c r="V568" i="4" s="1"/>
  <c r="P568" i="4"/>
  <c r="T568" i="4" s="1"/>
  <c r="N570" i="4"/>
  <c r="M570" i="4"/>
  <c r="F569" i="4"/>
  <c r="I569" i="4" s="1"/>
  <c r="K569" i="4"/>
  <c r="G569" i="4"/>
  <c r="L569" i="4"/>
  <c r="A572" i="4"/>
  <c r="H571" i="4"/>
  <c r="B571" i="4"/>
  <c r="C571" i="4" s="1"/>
  <c r="D570" i="4"/>
  <c r="E570" i="4"/>
  <c r="F570" i="4" l="1"/>
  <c r="K570" i="4"/>
  <c r="G570" i="4"/>
  <c r="I570" i="4" s="1"/>
  <c r="L570" i="4"/>
  <c r="R569" i="4"/>
  <c r="V569" i="4" s="1"/>
  <c r="P569" i="4"/>
  <c r="T569" i="4" s="1"/>
  <c r="N571" i="4"/>
  <c r="M571" i="4"/>
  <c r="E571" i="4"/>
  <c r="D571" i="4"/>
  <c r="B572" i="4"/>
  <c r="C572" i="4" s="1"/>
  <c r="H572" i="4"/>
  <c r="A573" i="4"/>
  <c r="R570" i="4" l="1"/>
  <c r="V570" i="4" s="1"/>
  <c r="P570" i="4"/>
  <c r="T570" i="4" s="1"/>
  <c r="F571" i="4"/>
  <c r="K571" i="4"/>
  <c r="G571" i="4"/>
  <c r="L571" i="4"/>
  <c r="N572" i="4"/>
  <c r="M572" i="4"/>
  <c r="B573" i="4"/>
  <c r="C573" i="4" s="1"/>
  <c r="H573" i="4"/>
  <c r="A574" i="4"/>
  <c r="E572" i="4"/>
  <c r="D572" i="4"/>
  <c r="I571" i="4"/>
  <c r="F572" i="4" l="1"/>
  <c r="I572" i="4" s="1"/>
  <c r="K572" i="4"/>
  <c r="G572" i="4"/>
  <c r="L572" i="4"/>
  <c r="R571" i="4"/>
  <c r="V571" i="4" s="1"/>
  <c r="P571" i="4"/>
  <c r="T571" i="4" s="1"/>
  <c r="N573" i="4"/>
  <c r="M573" i="4"/>
  <c r="H574" i="4"/>
  <c r="B574" i="4"/>
  <c r="C574" i="4" s="1"/>
  <c r="A575" i="4"/>
  <c r="E573" i="4"/>
  <c r="D573" i="4"/>
  <c r="N574" i="4" l="1"/>
  <c r="M574" i="4"/>
  <c r="F573" i="4"/>
  <c r="I573" i="4" s="1"/>
  <c r="K573" i="4"/>
  <c r="G573" i="4"/>
  <c r="L573" i="4"/>
  <c r="R572" i="4"/>
  <c r="V572" i="4" s="1"/>
  <c r="P572" i="4"/>
  <c r="T572" i="4" s="1"/>
  <c r="A576" i="4"/>
  <c r="H575" i="4"/>
  <c r="B575" i="4"/>
  <c r="C575" i="4" s="1"/>
  <c r="E574" i="4"/>
  <c r="D574" i="4"/>
  <c r="F574" i="4" l="1"/>
  <c r="K574" i="4"/>
  <c r="G574" i="4"/>
  <c r="I574" i="4" s="1"/>
  <c r="L574" i="4"/>
  <c r="N575" i="4"/>
  <c r="M575" i="4"/>
  <c r="R573" i="4"/>
  <c r="V573" i="4" s="1"/>
  <c r="P573" i="4"/>
  <c r="T573" i="4" s="1"/>
  <c r="E575" i="4"/>
  <c r="D575" i="4"/>
  <c r="H576" i="4"/>
  <c r="B576" i="4"/>
  <c r="C576" i="4" s="1"/>
  <c r="A577" i="4"/>
  <c r="N576" i="4" l="1"/>
  <c r="M576" i="4"/>
  <c r="F575" i="4"/>
  <c r="K575" i="4"/>
  <c r="G575" i="4"/>
  <c r="L575" i="4"/>
  <c r="P574" i="4"/>
  <c r="T574" i="4" s="1"/>
  <c r="R574" i="4"/>
  <c r="V574" i="4" s="1"/>
  <c r="H577" i="4"/>
  <c r="A578" i="4"/>
  <c r="B577" i="4"/>
  <c r="C577" i="4" s="1"/>
  <c r="E576" i="4"/>
  <c r="D576" i="4"/>
  <c r="I575" i="4"/>
  <c r="F576" i="4" l="1"/>
  <c r="K576" i="4"/>
  <c r="G576" i="4"/>
  <c r="L576" i="4"/>
  <c r="P575" i="4"/>
  <c r="T575" i="4" s="1"/>
  <c r="R575" i="4"/>
  <c r="V575" i="4" s="1"/>
  <c r="N577" i="4"/>
  <c r="M577" i="4"/>
  <c r="H578" i="4"/>
  <c r="A579" i="4"/>
  <c r="B578" i="4"/>
  <c r="C578" i="4" s="1"/>
  <c r="I576" i="4"/>
  <c r="E577" i="4"/>
  <c r="D577" i="4"/>
  <c r="F577" i="4" l="1"/>
  <c r="K577" i="4"/>
  <c r="R576" i="4"/>
  <c r="V576" i="4" s="1"/>
  <c r="P576" i="4"/>
  <c r="T576" i="4" s="1"/>
  <c r="G577" i="4"/>
  <c r="I577" i="4" s="1"/>
  <c r="T577" i="4" s="1"/>
  <c r="L577" i="4"/>
  <c r="P577" i="4" s="1"/>
  <c r="M578" i="4"/>
  <c r="N578" i="4"/>
  <c r="E578" i="4"/>
  <c r="D578" i="4"/>
  <c r="B579" i="4"/>
  <c r="C579" i="4" s="1"/>
  <c r="H579" i="4"/>
  <c r="A580" i="4"/>
  <c r="M579" i="4" l="1"/>
  <c r="N579" i="4"/>
  <c r="F578" i="4"/>
  <c r="K578" i="4"/>
  <c r="R577" i="4"/>
  <c r="V577" i="4" s="1"/>
  <c r="G578" i="4"/>
  <c r="I578" i="4" s="1"/>
  <c r="L578" i="4"/>
  <c r="H580" i="4"/>
  <c r="B580" i="4"/>
  <c r="C580" i="4" s="1"/>
  <c r="A581" i="4"/>
  <c r="E579" i="4"/>
  <c r="D579" i="4"/>
  <c r="N580" i="4" l="1"/>
  <c r="M580" i="4"/>
  <c r="F579" i="4"/>
  <c r="K579" i="4"/>
  <c r="R578" i="4"/>
  <c r="V578" i="4" s="1"/>
  <c r="P578" i="4"/>
  <c r="T578" i="4" s="1"/>
  <c r="G579" i="4"/>
  <c r="I579" i="4" s="1"/>
  <c r="L579" i="4"/>
  <c r="H581" i="4"/>
  <c r="B581" i="4"/>
  <c r="C581" i="4" s="1"/>
  <c r="A582" i="4"/>
  <c r="D580" i="4"/>
  <c r="E580" i="4"/>
  <c r="P579" i="4" l="1"/>
  <c r="T579" i="4" s="1"/>
  <c r="R579" i="4"/>
  <c r="V579" i="4" s="1"/>
  <c r="G580" i="4"/>
  <c r="L580" i="4"/>
  <c r="F580" i="4"/>
  <c r="I580" i="4" s="1"/>
  <c r="K580" i="4"/>
  <c r="N581" i="4"/>
  <c r="M581" i="4"/>
  <c r="D581" i="4"/>
  <c r="E581" i="4"/>
  <c r="A583" i="4"/>
  <c r="B582" i="4"/>
  <c r="C582" i="4" s="1"/>
  <c r="H582" i="4"/>
  <c r="R580" i="4" l="1"/>
  <c r="V580" i="4" s="1"/>
  <c r="P580" i="4"/>
  <c r="T580" i="4" s="1"/>
  <c r="M582" i="4"/>
  <c r="N582" i="4"/>
  <c r="G581" i="4"/>
  <c r="L581" i="4"/>
  <c r="F581" i="4"/>
  <c r="I581" i="4" s="1"/>
  <c r="K581" i="4"/>
  <c r="E582" i="4"/>
  <c r="D582" i="4"/>
  <c r="H583" i="4"/>
  <c r="A584" i="4"/>
  <c r="B583" i="4"/>
  <c r="C583" i="4" s="1"/>
  <c r="N583" i="4" l="1"/>
  <c r="M583" i="4"/>
  <c r="F582" i="4"/>
  <c r="I582" i="4" s="1"/>
  <c r="K582" i="4"/>
  <c r="G582" i="4"/>
  <c r="L582" i="4"/>
  <c r="P581" i="4"/>
  <c r="T581" i="4" s="1"/>
  <c r="R581" i="4"/>
  <c r="V581" i="4" s="1"/>
  <c r="E583" i="4"/>
  <c r="D583" i="4"/>
  <c r="H584" i="4"/>
  <c r="B584" i="4"/>
  <c r="C584" i="4" s="1"/>
  <c r="A585" i="4"/>
  <c r="P582" i="4" l="1"/>
  <c r="T582" i="4" s="1"/>
  <c r="R582" i="4"/>
  <c r="V582" i="4" s="1"/>
  <c r="N584" i="4"/>
  <c r="M584" i="4"/>
  <c r="F583" i="4"/>
  <c r="K583" i="4"/>
  <c r="G583" i="4"/>
  <c r="L583" i="4"/>
  <c r="H585" i="4"/>
  <c r="B585" i="4"/>
  <c r="C585" i="4" s="1"/>
  <c r="A586" i="4"/>
  <c r="D584" i="4"/>
  <c r="E584" i="4"/>
  <c r="I583" i="4"/>
  <c r="P583" i="4" l="1"/>
  <c r="T583" i="4" s="1"/>
  <c r="R583" i="4"/>
  <c r="V583" i="4" s="1"/>
  <c r="F584" i="4"/>
  <c r="K584" i="4"/>
  <c r="G584" i="4"/>
  <c r="I584" i="4" s="1"/>
  <c r="L584" i="4"/>
  <c r="N585" i="4"/>
  <c r="M585" i="4"/>
  <c r="D585" i="4"/>
  <c r="E585" i="4"/>
  <c r="A587" i="4"/>
  <c r="B586" i="4"/>
  <c r="C586" i="4" s="1"/>
  <c r="H586" i="4"/>
  <c r="F585" i="4" l="1"/>
  <c r="K585" i="4"/>
  <c r="R585" i="4" s="1"/>
  <c r="N586" i="4"/>
  <c r="M586" i="4"/>
  <c r="R584" i="4"/>
  <c r="V584" i="4" s="1"/>
  <c r="P584" i="4"/>
  <c r="T584" i="4" s="1"/>
  <c r="G585" i="4"/>
  <c r="L585" i="4"/>
  <c r="E586" i="4"/>
  <c r="D586" i="4"/>
  <c r="B587" i="4"/>
  <c r="C587" i="4" s="1"/>
  <c r="A588" i="4"/>
  <c r="H587" i="4"/>
  <c r="I585" i="4"/>
  <c r="N587" i="4" l="1"/>
  <c r="M587" i="4"/>
  <c r="F586" i="4"/>
  <c r="K586" i="4"/>
  <c r="P585" i="4"/>
  <c r="T585" i="4" s="1"/>
  <c r="V585" i="4"/>
  <c r="G586" i="4"/>
  <c r="I586" i="4" s="1"/>
  <c r="L586" i="4"/>
  <c r="B588" i="4"/>
  <c r="C588" i="4" s="1"/>
  <c r="H588" i="4"/>
  <c r="A589" i="4"/>
  <c r="E587" i="4"/>
  <c r="D587" i="4"/>
  <c r="R586" i="4" l="1"/>
  <c r="V586" i="4" s="1"/>
  <c r="P586" i="4"/>
  <c r="T586" i="4" s="1"/>
  <c r="F587" i="4"/>
  <c r="I587" i="4" s="1"/>
  <c r="K587" i="4"/>
  <c r="G587" i="4"/>
  <c r="L587" i="4"/>
  <c r="N588" i="4"/>
  <c r="M588" i="4"/>
  <c r="A590" i="4"/>
  <c r="H589" i="4"/>
  <c r="B589" i="4"/>
  <c r="C589" i="4" s="1"/>
  <c r="E588" i="4"/>
  <c r="D588" i="4"/>
  <c r="F588" i="4" l="1"/>
  <c r="I588" i="4" s="1"/>
  <c r="K588" i="4"/>
  <c r="G588" i="4"/>
  <c r="L588" i="4"/>
  <c r="R587" i="4"/>
  <c r="V587" i="4" s="1"/>
  <c r="P587" i="4"/>
  <c r="T587" i="4" s="1"/>
  <c r="N589" i="4"/>
  <c r="M589" i="4"/>
  <c r="E589" i="4"/>
  <c r="D589" i="4"/>
  <c r="A591" i="4"/>
  <c r="B590" i="4"/>
  <c r="C590" i="4" s="1"/>
  <c r="H590" i="4"/>
  <c r="M590" i="4" l="1"/>
  <c r="N590" i="4"/>
  <c r="G589" i="4"/>
  <c r="L589" i="4"/>
  <c r="F589" i="4"/>
  <c r="K589" i="4"/>
  <c r="R588" i="4"/>
  <c r="V588" i="4" s="1"/>
  <c r="P588" i="4"/>
  <c r="T588" i="4" s="1"/>
  <c r="E590" i="4"/>
  <c r="D590" i="4"/>
  <c r="A592" i="4"/>
  <c r="H591" i="4"/>
  <c r="B591" i="4"/>
  <c r="C591" i="4" s="1"/>
  <c r="I589" i="4"/>
  <c r="M591" i="4" l="1"/>
  <c r="N591" i="4"/>
  <c r="F590" i="4"/>
  <c r="K590" i="4"/>
  <c r="R589" i="4"/>
  <c r="V589" i="4" s="1"/>
  <c r="P589" i="4"/>
  <c r="T589" i="4" s="1"/>
  <c r="G590" i="4"/>
  <c r="L590" i="4"/>
  <c r="E591" i="4"/>
  <c r="D591" i="4"/>
  <c r="H592" i="4"/>
  <c r="B592" i="4"/>
  <c r="C592" i="4" s="1"/>
  <c r="A593" i="4"/>
  <c r="I590" i="4"/>
  <c r="N592" i="4" l="1"/>
  <c r="M592" i="4"/>
  <c r="P590" i="4"/>
  <c r="T590" i="4" s="1"/>
  <c r="R590" i="4"/>
  <c r="V590" i="4" s="1"/>
  <c r="F591" i="4"/>
  <c r="I591" i="4" s="1"/>
  <c r="K591" i="4"/>
  <c r="G591" i="4"/>
  <c r="L591" i="4"/>
  <c r="A594" i="4"/>
  <c r="B593" i="4"/>
  <c r="C593" i="4" s="1"/>
  <c r="H593" i="4"/>
  <c r="E592" i="4"/>
  <c r="D592" i="4"/>
  <c r="F592" i="4" l="1"/>
  <c r="I592" i="4" s="1"/>
  <c r="K592" i="4"/>
  <c r="N593" i="4"/>
  <c r="M593" i="4"/>
  <c r="P591" i="4"/>
  <c r="T591" i="4" s="1"/>
  <c r="R591" i="4"/>
  <c r="V591" i="4" s="1"/>
  <c r="G592" i="4"/>
  <c r="L592" i="4"/>
  <c r="D593" i="4"/>
  <c r="E593" i="4"/>
  <c r="A595" i="4"/>
  <c r="B594" i="4"/>
  <c r="C594" i="4" s="1"/>
  <c r="H594" i="4"/>
  <c r="R592" i="4" l="1"/>
  <c r="V592" i="4" s="1"/>
  <c r="P592" i="4"/>
  <c r="T592" i="4" s="1"/>
  <c r="N594" i="4"/>
  <c r="M594" i="4"/>
  <c r="G593" i="4"/>
  <c r="L593" i="4"/>
  <c r="F593" i="4"/>
  <c r="K593" i="4"/>
  <c r="E594" i="4"/>
  <c r="D594" i="4"/>
  <c r="A596" i="4"/>
  <c r="B595" i="4"/>
  <c r="C595" i="4" s="1"/>
  <c r="H595" i="4"/>
  <c r="I593" i="4"/>
  <c r="M595" i="4" l="1"/>
  <c r="N595" i="4"/>
  <c r="F594" i="4"/>
  <c r="I594" i="4" s="1"/>
  <c r="K594" i="4"/>
  <c r="G594" i="4"/>
  <c r="L594" i="4"/>
  <c r="R593" i="4"/>
  <c r="V593" i="4" s="1"/>
  <c r="P593" i="4"/>
  <c r="T593" i="4" s="1"/>
  <c r="E595" i="4"/>
  <c r="D595" i="4"/>
  <c r="A597" i="4"/>
  <c r="B596" i="4"/>
  <c r="C596" i="4" s="1"/>
  <c r="H596" i="4"/>
  <c r="N596" i="4" l="1"/>
  <c r="M596" i="4"/>
  <c r="R594" i="4"/>
  <c r="V594" i="4" s="1"/>
  <c r="P594" i="4"/>
  <c r="T594" i="4" s="1"/>
  <c r="F595" i="4"/>
  <c r="K595" i="4"/>
  <c r="G595" i="4"/>
  <c r="I595" i="4" s="1"/>
  <c r="L595" i="4"/>
  <c r="D596" i="4"/>
  <c r="E596" i="4"/>
  <c r="H597" i="4"/>
  <c r="B597" i="4"/>
  <c r="C597" i="4" s="1"/>
  <c r="A598" i="4"/>
  <c r="P595" i="4" l="1"/>
  <c r="T595" i="4" s="1"/>
  <c r="R595" i="4"/>
  <c r="V595" i="4" s="1"/>
  <c r="N597" i="4"/>
  <c r="M597" i="4"/>
  <c r="G596" i="4"/>
  <c r="L596" i="4"/>
  <c r="F596" i="4"/>
  <c r="K596" i="4"/>
  <c r="A599" i="4"/>
  <c r="B598" i="4"/>
  <c r="C598" i="4" s="1"/>
  <c r="H598" i="4"/>
  <c r="E597" i="4"/>
  <c r="D597" i="4"/>
  <c r="I596" i="4"/>
  <c r="F597" i="4" l="1"/>
  <c r="K597" i="4"/>
  <c r="G597" i="4"/>
  <c r="I597" i="4" s="1"/>
  <c r="L597" i="4"/>
  <c r="N598" i="4"/>
  <c r="M598" i="4"/>
  <c r="R596" i="4"/>
  <c r="V596" i="4" s="1"/>
  <c r="P596" i="4"/>
  <c r="T596" i="4" s="1"/>
  <c r="E598" i="4"/>
  <c r="D598" i="4"/>
  <c r="B599" i="4"/>
  <c r="C599" i="4" s="1"/>
  <c r="H599" i="4"/>
  <c r="A600" i="4"/>
  <c r="N599" i="4" l="1"/>
  <c r="M599" i="4"/>
  <c r="F598" i="4"/>
  <c r="K598" i="4"/>
  <c r="P597" i="4"/>
  <c r="T597" i="4" s="1"/>
  <c r="R597" i="4"/>
  <c r="V597" i="4" s="1"/>
  <c r="G598" i="4"/>
  <c r="L598" i="4"/>
  <c r="H600" i="4"/>
  <c r="A601" i="4"/>
  <c r="B600" i="4"/>
  <c r="C600" i="4" s="1"/>
  <c r="E599" i="4"/>
  <c r="D599" i="4"/>
  <c r="I598" i="4"/>
  <c r="G599" i="4" l="1"/>
  <c r="L599" i="4"/>
  <c r="N600" i="4"/>
  <c r="M600" i="4"/>
  <c r="P598" i="4"/>
  <c r="T598" i="4" s="1"/>
  <c r="R598" i="4"/>
  <c r="V598" i="4" s="1"/>
  <c r="F599" i="4"/>
  <c r="K599" i="4"/>
  <c r="B601" i="4"/>
  <c r="C601" i="4" s="1"/>
  <c r="A602" i="4"/>
  <c r="H601" i="4"/>
  <c r="I599" i="4"/>
  <c r="E600" i="4"/>
  <c r="D600" i="4"/>
  <c r="F600" i="4" l="1"/>
  <c r="K600" i="4"/>
  <c r="G600" i="4"/>
  <c r="I600" i="4" s="1"/>
  <c r="L600" i="4"/>
  <c r="N601" i="4"/>
  <c r="M601" i="4"/>
  <c r="R599" i="4"/>
  <c r="V599" i="4" s="1"/>
  <c r="P599" i="4"/>
  <c r="T599" i="4" s="1"/>
  <c r="B602" i="4"/>
  <c r="C602" i="4" s="1"/>
  <c r="H602" i="4"/>
  <c r="A603" i="4"/>
  <c r="E601" i="4"/>
  <c r="D601" i="4"/>
  <c r="N602" i="4" l="1"/>
  <c r="M602" i="4"/>
  <c r="F601" i="4"/>
  <c r="I601" i="4" s="1"/>
  <c r="K601" i="4"/>
  <c r="G601" i="4"/>
  <c r="L601" i="4"/>
  <c r="R600" i="4"/>
  <c r="V600" i="4" s="1"/>
  <c r="P600" i="4"/>
  <c r="T600" i="4" s="1"/>
  <c r="H603" i="4"/>
  <c r="B603" i="4"/>
  <c r="C603" i="4" s="1"/>
  <c r="A604" i="4"/>
  <c r="E602" i="4"/>
  <c r="D602" i="4"/>
  <c r="F602" i="4" l="1"/>
  <c r="I602" i="4" s="1"/>
  <c r="K602" i="4"/>
  <c r="G602" i="4"/>
  <c r="L602" i="4"/>
  <c r="R601" i="4"/>
  <c r="V601" i="4" s="1"/>
  <c r="P601" i="4"/>
  <c r="T601" i="4" s="1"/>
  <c r="M603" i="4"/>
  <c r="N603" i="4"/>
  <c r="B604" i="4"/>
  <c r="C604" i="4" s="1"/>
  <c r="H604" i="4"/>
  <c r="A605" i="4"/>
  <c r="D603" i="4"/>
  <c r="E603" i="4"/>
  <c r="R602" i="4" l="1"/>
  <c r="V602" i="4" s="1"/>
  <c r="P602" i="4"/>
  <c r="T602" i="4" s="1"/>
  <c r="G603" i="4"/>
  <c r="L603" i="4"/>
  <c r="F603" i="4"/>
  <c r="I603" i="4" s="1"/>
  <c r="K603" i="4"/>
  <c r="M604" i="4"/>
  <c r="N604" i="4"/>
  <c r="B605" i="4"/>
  <c r="C605" i="4" s="1"/>
  <c r="A606" i="4"/>
  <c r="H605" i="4"/>
  <c r="E604" i="4"/>
  <c r="D604" i="4"/>
  <c r="R603" i="4" l="1"/>
  <c r="V603" i="4" s="1"/>
  <c r="P603" i="4"/>
  <c r="T603" i="4" s="1"/>
  <c r="F604" i="4"/>
  <c r="I604" i="4" s="1"/>
  <c r="K604" i="4"/>
  <c r="G604" i="4"/>
  <c r="L604" i="4"/>
  <c r="N605" i="4"/>
  <c r="M605" i="4"/>
  <c r="A607" i="4"/>
  <c r="B606" i="4"/>
  <c r="C606" i="4" s="1"/>
  <c r="H606" i="4"/>
  <c r="E605" i="4"/>
  <c r="D605" i="4"/>
  <c r="F605" i="4" l="1"/>
  <c r="K605" i="4"/>
  <c r="G605" i="4"/>
  <c r="I605" i="4" s="1"/>
  <c r="L605" i="4"/>
  <c r="N606" i="4"/>
  <c r="M606" i="4"/>
  <c r="R604" i="4"/>
  <c r="V604" i="4" s="1"/>
  <c r="P604" i="4"/>
  <c r="T604" i="4" s="1"/>
  <c r="E606" i="4"/>
  <c r="D606" i="4"/>
  <c r="H607" i="4"/>
  <c r="A608" i="4"/>
  <c r="B607" i="4"/>
  <c r="C607" i="4" s="1"/>
  <c r="R605" i="4" l="1"/>
  <c r="V605" i="4" s="1"/>
  <c r="P605" i="4"/>
  <c r="T605" i="4" s="1"/>
  <c r="N607" i="4"/>
  <c r="M607" i="4"/>
  <c r="F606" i="4"/>
  <c r="K606" i="4"/>
  <c r="G606" i="4"/>
  <c r="L606" i="4"/>
  <c r="E607" i="4"/>
  <c r="D607" i="4"/>
  <c r="A609" i="4"/>
  <c r="B608" i="4"/>
  <c r="C608" i="4" s="1"/>
  <c r="H608" i="4"/>
  <c r="I606" i="4"/>
  <c r="N608" i="4" l="1"/>
  <c r="M608" i="4"/>
  <c r="P606" i="4"/>
  <c r="T606" i="4" s="1"/>
  <c r="R606" i="4"/>
  <c r="V606" i="4" s="1"/>
  <c r="F607" i="4"/>
  <c r="I607" i="4" s="1"/>
  <c r="K607" i="4"/>
  <c r="G607" i="4"/>
  <c r="L607" i="4"/>
  <c r="D608" i="4"/>
  <c r="E608" i="4"/>
  <c r="B609" i="4"/>
  <c r="C609" i="4" s="1"/>
  <c r="A610" i="4"/>
  <c r="H609" i="4"/>
  <c r="N609" i="4" l="1"/>
  <c r="M609" i="4"/>
  <c r="P607" i="4"/>
  <c r="T607" i="4" s="1"/>
  <c r="R607" i="4"/>
  <c r="V607" i="4" s="1"/>
  <c r="G608" i="4"/>
  <c r="L608" i="4"/>
  <c r="F608" i="4"/>
  <c r="I608" i="4" s="1"/>
  <c r="K608" i="4"/>
  <c r="B610" i="4"/>
  <c r="C610" i="4" s="1"/>
  <c r="H610" i="4"/>
  <c r="A611" i="4"/>
  <c r="D609" i="4"/>
  <c r="E609" i="4"/>
  <c r="G609" i="4" l="1"/>
  <c r="L609" i="4"/>
  <c r="F609" i="4"/>
  <c r="I609" i="4" s="1"/>
  <c r="K609" i="4"/>
  <c r="N610" i="4"/>
  <c r="M610" i="4"/>
  <c r="R608" i="4"/>
  <c r="V608" i="4" s="1"/>
  <c r="P608" i="4"/>
  <c r="T608" i="4" s="1"/>
  <c r="A612" i="4"/>
  <c r="H611" i="4"/>
  <c r="B611" i="4"/>
  <c r="C611" i="4" s="1"/>
  <c r="E610" i="4"/>
  <c r="D610" i="4"/>
  <c r="F610" i="4" l="1"/>
  <c r="I610" i="4" s="1"/>
  <c r="K610" i="4"/>
  <c r="G610" i="4"/>
  <c r="L610" i="4"/>
  <c r="R609" i="4"/>
  <c r="V609" i="4" s="1"/>
  <c r="P609" i="4"/>
  <c r="T609" i="4" s="1"/>
  <c r="N611" i="4"/>
  <c r="M611" i="4"/>
  <c r="E611" i="4"/>
  <c r="D611" i="4"/>
  <c r="H612" i="4"/>
  <c r="B612" i="4"/>
  <c r="C612" i="4" s="1"/>
  <c r="A613" i="4"/>
  <c r="R610" i="4" l="1"/>
  <c r="V610" i="4" s="1"/>
  <c r="P610" i="4"/>
  <c r="T610" i="4" s="1"/>
  <c r="N612" i="4"/>
  <c r="M612" i="4"/>
  <c r="F611" i="4"/>
  <c r="K611" i="4"/>
  <c r="G611" i="4"/>
  <c r="I611" i="4" s="1"/>
  <c r="L611" i="4"/>
  <c r="H613" i="4"/>
  <c r="B613" i="4"/>
  <c r="C613" i="4" s="1"/>
  <c r="A614" i="4"/>
  <c r="D612" i="4"/>
  <c r="E612" i="4"/>
  <c r="G612" i="4" l="1"/>
  <c r="L612" i="4"/>
  <c r="P611" i="4"/>
  <c r="T611" i="4" s="1"/>
  <c r="R611" i="4"/>
  <c r="V611" i="4" s="1"/>
  <c r="F612" i="4"/>
  <c r="I612" i="4" s="1"/>
  <c r="K612" i="4"/>
  <c r="N613" i="4"/>
  <c r="M613" i="4"/>
  <c r="D613" i="4"/>
  <c r="E613" i="4"/>
  <c r="B614" i="4"/>
  <c r="C614" i="4" s="1"/>
  <c r="H614" i="4"/>
  <c r="A615" i="4"/>
  <c r="R612" i="4" l="1"/>
  <c r="V612" i="4" s="1"/>
  <c r="P612" i="4"/>
  <c r="T612" i="4" s="1"/>
  <c r="N614" i="4"/>
  <c r="M614" i="4"/>
  <c r="F613" i="4"/>
  <c r="K613" i="4"/>
  <c r="G613" i="4"/>
  <c r="I613" i="4" s="1"/>
  <c r="L613" i="4"/>
  <c r="B615" i="4"/>
  <c r="C615" i="4" s="1"/>
  <c r="A616" i="4"/>
  <c r="H615" i="4"/>
  <c r="D614" i="4"/>
  <c r="E614" i="4"/>
  <c r="G614" i="4" l="1"/>
  <c r="L614" i="4"/>
  <c r="P613" i="4"/>
  <c r="T613" i="4" s="1"/>
  <c r="R613" i="4"/>
  <c r="V613" i="4" s="1"/>
  <c r="F614" i="4"/>
  <c r="I614" i="4" s="1"/>
  <c r="K614" i="4"/>
  <c r="N615" i="4"/>
  <c r="M615" i="4"/>
  <c r="H616" i="4"/>
  <c r="B616" i="4"/>
  <c r="C616" i="4" s="1"/>
  <c r="A617" i="4"/>
  <c r="D615" i="4"/>
  <c r="E615" i="4"/>
  <c r="P614" i="4" l="1"/>
  <c r="T614" i="4" s="1"/>
  <c r="R614" i="4"/>
  <c r="V614" i="4" s="1"/>
  <c r="G615" i="4"/>
  <c r="L615" i="4"/>
  <c r="F615" i="4"/>
  <c r="I615" i="4" s="1"/>
  <c r="K615" i="4"/>
  <c r="N616" i="4"/>
  <c r="M616" i="4"/>
  <c r="B617" i="4"/>
  <c r="C617" i="4" s="1"/>
  <c r="A618" i="4"/>
  <c r="H617" i="4"/>
  <c r="D616" i="4"/>
  <c r="E616" i="4"/>
  <c r="F616" i="4" l="1"/>
  <c r="I616" i="4" s="1"/>
  <c r="K616" i="4"/>
  <c r="G616" i="4"/>
  <c r="L616" i="4"/>
  <c r="P615" i="4"/>
  <c r="T615" i="4" s="1"/>
  <c r="R615" i="4"/>
  <c r="V615" i="4" s="1"/>
  <c r="N617" i="4"/>
  <c r="M617" i="4"/>
  <c r="H618" i="4"/>
  <c r="A619" i="4"/>
  <c r="B618" i="4"/>
  <c r="C618" i="4" s="1"/>
  <c r="D617" i="4"/>
  <c r="E617" i="4"/>
  <c r="F617" i="4" l="1"/>
  <c r="K617" i="4"/>
  <c r="M618" i="4"/>
  <c r="N618" i="4"/>
  <c r="G617" i="4"/>
  <c r="I617" i="4" s="1"/>
  <c r="L617" i="4"/>
  <c r="R616" i="4"/>
  <c r="V616" i="4" s="1"/>
  <c r="P616" i="4"/>
  <c r="T616" i="4" s="1"/>
  <c r="D618" i="4"/>
  <c r="E618" i="4"/>
  <c r="H619" i="4"/>
  <c r="B619" i="4"/>
  <c r="C619" i="4" s="1"/>
  <c r="A620" i="4"/>
  <c r="G618" i="4" l="1"/>
  <c r="L618" i="4"/>
  <c r="N619" i="4"/>
  <c r="M619" i="4"/>
  <c r="F618" i="4"/>
  <c r="K618" i="4"/>
  <c r="R617" i="4"/>
  <c r="V617" i="4" s="1"/>
  <c r="P617" i="4"/>
  <c r="T617" i="4" s="1"/>
  <c r="A621" i="4"/>
  <c r="H620" i="4"/>
  <c r="B620" i="4"/>
  <c r="C620" i="4" s="1"/>
  <c r="E619" i="4"/>
  <c r="D619" i="4"/>
  <c r="I618" i="4"/>
  <c r="F619" i="4" l="1"/>
  <c r="K619" i="4"/>
  <c r="G619" i="4"/>
  <c r="I619" i="4" s="1"/>
  <c r="L619" i="4"/>
  <c r="R618" i="4"/>
  <c r="V618" i="4" s="1"/>
  <c r="P618" i="4"/>
  <c r="T618" i="4" s="1"/>
  <c r="M620" i="4"/>
  <c r="N620" i="4"/>
  <c r="D620" i="4"/>
  <c r="E620" i="4"/>
  <c r="A622" i="4"/>
  <c r="H621" i="4"/>
  <c r="B621" i="4"/>
  <c r="C621" i="4" s="1"/>
  <c r="F620" i="4" l="1"/>
  <c r="K620" i="4"/>
  <c r="G620" i="4"/>
  <c r="L620" i="4"/>
  <c r="R619" i="4"/>
  <c r="V619" i="4" s="1"/>
  <c r="P619" i="4"/>
  <c r="T619" i="4" s="1"/>
  <c r="N621" i="4"/>
  <c r="M621" i="4"/>
  <c r="E621" i="4"/>
  <c r="D621" i="4"/>
  <c r="A623" i="4"/>
  <c r="B622" i="4"/>
  <c r="C622" i="4" s="1"/>
  <c r="H622" i="4"/>
  <c r="I620" i="4"/>
  <c r="R620" i="4" l="1"/>
  <c r="V620" i="4" s="1"/>
  <c r="P620" i="4"/>
  <c r="T620" i="4" s="1"/>
  <c r="N622" i="4"/>
  <c r="M622" i="4"/>
  <c r="F621" i="4"/>
  <c r="K621" i="4"/>
  <c r="G621" i="4"/>
  <c r="L621" i="4"/>
  <c r="I621" i="4"/>
  <c r="E622" i="4"/>
  <c r="D622" i="4"/>
  <c r="B623" i="4"/>
  <c r="C623" i="4" s="1"/>
  <c r="A624" i="4"/>
  <c r="H623" i="4"/>
  <c r="N623" i="4" l="1"/>
  <c r="M623" i="4"/>
  <c r="R621" i="4"/>
  <c r="V621" i="4" s="1"/>
  <c r="P621" i="4"/>
  <c r="T621" i="4" s="1"/>
  <c r="F622" i="4"/>
  <c r="K622" i="4"/>
  <c r="G622" i="4"/>
  <c r="L622" i="4"/>
  <c r="H624" i="4"/>
  <c r="B624" i="4"/>
  <c r="C624" i="4" s="1"/>
  <c r="A625" i="4"/>
  <c r="E623" i="4"/>
  <c r="D623" i="4"/>
  <c r="I622" i="4"/>
  <c r="P622" i="4" l="1"/>
  <c r="T622" i="4" s="1"/>
  <c r="R622" i="4"/>
  <c r="V622" i="4" s="1"/>
  <c r="F623" i="4"/>
  <c r="I623" i="4" s="1"/>
  <c r="K623" i="4"/>
  <c r="G623" i="4"/>
  <c r="L623" i="4"/>
  <c r="N624" i="4"/>
  <c r="M624" i="4"/>
  <c r="H625" i="4"/>
  <c r="A626" i="4"/>
  <c r="B625" i="4"/>
  <c r="C625" i="4" s="1"/>
  <c r="E624" i="4"/>
  <c r="D624" i="4"/>
  <c r="F624" i="4" l="1"/>
  <c r="I624" i="4" s="1"/>
  <c r="K624" i="4"/>
  <c r="G624" i="4"/>
  <c r="L624" i="4"/>
  <c r="P623" i="4"/>
  <c r="T623" i="4" s="1"/>
  <c r="R623" i="4"/>
  <c r="V623" i="4" s="1"/>
  <c r="N625" i="4"/>
  <c r="M625" i="4"/>
  <c r="D625" i="4"/>
  <c r="E625" i="4"/>
  <c r="B626" i="4"/>
  <c r="C626" i="4" s="1"/>
  <c r="H626" i="4"/>
  <c r="A627" i="4"/>
  <c r="R624" i="4" l="1"/>
  <c r="V624" i="4" s="1"/>
  <c r="P624" i="4"/>
  <c r="T624" i="4" s="1"/>
  <c r="N626" i="4"/>
  <c r="M626" i="4"/>
  <c r="G625" i="4"/>
  <c r="L625" i="4"/>
  <c r="F625" i="4"/>
  <c r="K625" i="4"/>
  <c r="A628" i="4"/>
  <c r="H627" i="4"/>
  <c r="B627" i="4"/>
  <c r="C627" i="4" s="1"/>
  <c r="E626" i="4"/>
  <c r="D626" i="4"/>
  <c r="I625" i="4"/>
  <c r="G626" i="4" l="1"/>
  <c r="L626" i="4"/>
  <c r="F626" i="4"/>
  <c r="I626" i="4" s="1"/>
  <c r="K626" i="4"/>
  <c r="N627" i="4"/>
  <c r="M627" i="4"/>
  <c r="R625" i="4"/>
  <c r="V625" i="4" s="1"/>
  <c r="P625" i="4"/>
  <c r="T625" i="4" s="1"/>
  <c r="E627" i="4"/>
  <c r="D627" i="4"/>
  <c r="A629" i="4"/>
  <c r="B628" i="4"/>
  <c r="C628" i="4" s="1"/>
  <c r="H628" i="4"/>
  <c r="M628" i="4" l="1"/>
  <c r="N628" i="4"/>
  <c r="R626" i="4"/>
  <c r="V626" i="4" s="1"/>
  <c r="P626" i="4"/>
  <c r="T626" i="4" s="1"/>
  <c r="F627" i="4"/>
  <c r="K627" i="4"/>
  <c r="G627" i="4"/>
  <c r="I627" i="4" s="1"/>
  <c r="L627" i="4"/>
  <c r="D628" i="4"/>
  <c r="E628" i="4"/>
  <c r="B629" i="4"/>
  <c r="C629" i="4" s="1"/>
  <c r="H629" i="4"/>
  <c r="A630" i="4"/>
  <c r="P627" i="4" l="1"/>
  <c r="T627" i="4" s="1"/>
  <c r="R627" i="4"/>
  <c r="V627" i="4" s="1"/>
  <c r="N629" i="4"/>
  <c r="M629" i="4"/>
  <c r="G628" i="4"/>
  <c r="L628" i="4"/>
  <c r="F628" i="4"/>
  <c r="K628" i="4"/>
  <c r="A631" i="4"/>
  <c r="B630" i="4"/>
  <c r="C630" i="4" s="1"/>
  <c r="H630" i="4"/>
  <c r="E629" i="4"/>
  <c r="D629" i="4"/>
  <c r="I628" i="4"/>
  <c r="F629" i="4" l="1"/>
  <c r="K629" i="4"/>
  <c r="G629" i="4"/>
  <c r="I629" i="4" s="1"/>
  <c r="L629" i="4"/>
  <c r="M630" i="4"/>
  <c r="N630" i="4"/>
  <c r="R628" i="4"/>
  <c r="V628" i="4" s="1"/>
  <c r="P628" i="4"/>
  <c r="T628" i="4" s="1"/>
  <c r="D630" i="4"/>
  <c r="E630" i="4"/>
  <c r="B631" i="4"/>
  <c r="C631" i="4" s="1"/>
  <c r="H631" i="4"/>
  <c r="A632" i="4"/>
  <c r="G630" i="4" l="1"/>
  <c r="L630" i="4"/>
  <c r="P629" i="4"/>
  <c r="T629" i="4" s="1"/>
  <c r="R629" i="4"/>
  <c r="V629" i="4" s="1"/>
  <c r="N631" i="4"/>
  <c r="M631" i="4"/>
  <c r="F630" i="4"/>
  <c r="K630" i="4"/>
  <c r="A633" i="4"/>
  <c r="B632" i="4"/>
  <c r="C632" i="4" s="1"/>
  <c r="H632" i="4"/>
  <c r="E631" i="4"/>
  <c r="D631" i="4"/>
  <c r="I630" i="4"/>
  <c r="N632" i="4" l="1"/>
  <c r="M632" i="4"/>
  <c r="F631" i="4"/>
  <c r="I631" i="4" s="1"/>
  <c r="K631" i="4"/>
  <c r="G631" i="4"/>
  <c r="L631" i="4"/>
  <c r="P630" i="4"/>
  <c r="T630" i="4" s="1"/>
  <c r="R630" i="4"/>
  <c r="V630" i="4" s="1"/>
  <c r="E632" i="4"/>
  <c r="D632" i="4"/>
  <c r="H633" i="4"/>
  <c r="B633" i="4"/>
  <c r="C633" i="4" s="1"/>
  <c r="A634" i="4"/>
  <c r="R631" i="4" l="1"/>
  <c r="V631" i="4" s="1"/>
  <c r="P631" i="4"/>
  <c r="T631" i="4" s="1"/>
  <c r="N633" i="4"/>
  <c r="M633" i="4"/>
  <c r="F632" i="4"/>
  <c r="K632" i="4"/>
  <c r="G632" i="4"/>
  <c r="I632" i="4" s="1"/>
  <c r="L632" i="4"/>
  <c r="E633" i="4"/>
  <c r="D633" i="4"/>
  <c r="A635" i="4"/>
  <c r="H634" i="4"/>
  <c r="B634" i="4"/>
  <c r="C634" i="4" s="1"/>
  <c r="R632" i="4" l="1"/>
  <c r="V632" i="4" s="1"/>
  <c r="P632" i="4"/>
  <c r="T632" i="4" s="1"/>
  <c r="N634" i="4"/>
  <c r="M634" i="4"/>
  <c r="F633" i="4"/>
  <c r="I633" i="4" s="1"/>
  <c r="K633" i="4"/>
  <c r="G633" i="4"/>
  <c r="L633" i="4"/>
  <c r="E634" i="4"/>
  <c r="D634" i="4"/>
  <c r="A636" i="4"/>
  <c r="H635" i="4"/>
  <c r="B635" i="4"/>
  <c r="C635" i="4" s="1"/>
  <c r="R633" i="4" l="1"/>
  <c r="V633" i="4" s="1"/>
  <c r="P633" i="4"/>
  <c r="T633" i="4" s="1"/>
  <c r="N635" i="4"/>
  <c r="M635" i="4"/>
  <c r="F634" i="4"/>
  <c r="K634" i="4"/>
  <c r="G634" i="4"/>
  <c r="I634" i="4" s="1"/>
  <c r="L634" i="4"/>
  <c r="E635" i="4"/>
  <c r="D635" i="4"/>
  <c r="B636" i="4"/>
  <c r="C636" i="4" s="1"/>
  <c r="A637" i="4"/>
  <c r="H636" i="4"/>
  <c r="R634" i="4" l="1"/>
  <c r="V634" i="4" s="1"/>
  <c r="P634" i="4"/>
  <c r="T634" i="4" s="1"/>
  <c r="N636" i="4"/>
  <c r="M636" i="4"/>
  <c r="F635" i="4"/>
  <c r="I635" i="4" s="1"/>
  <c r="K635" i="4"/>
  <c r="G635" i="4"/>
  <c r="L635" i="4"/>
  <c r="B637" i="4"/>
  <c r="C637" i="4" s="1"/>
  <c r="A638" i="4"/>
  <c r="H637" i="4"/>
  <c r="D636" i="4"/>
  <c r="E636" i="4"/>
  <c r="F636" i="4" l="1"/>
  <c r="I636" i="4" s="1"/>
  <c r="K636" i="4"/>
  <c r="G636" i="4"/>
  <c r="L636" i="4"/>
  <c r="R635" i="4"/>
  <c r="V635" i="4" s="1"/>
  <c r="P635" i="4"/>
  <c r="T635" i="4" s="1"/>
  <c r="N637" i="4"/>
  <c r="M637" i="4"/>
  <c r="A639" i="4"/>
  <c r="B638" i="4"/>
  <c r="C638" i="4" s="1"/>
  <c r="H638" i="4"/>
  <c r="D637" i="4"/>
  <c r="E637" i="4"/>
  <c r="N638" i="4" l="1"/>
  <c r="M638" i="4"/>
  <c r="G637" i="4"/>
  <c r="L637" i="4"/>
  <c r="F637" i="4"/>
  <c r="I637" i="4" s="1"/>
  <c r="K637" i="4"/>
  <c r="R636" i="4"/>
  <c r="V636" i="4" s="1"/>
  <c r="P636" i="4"/>
  <c r="T636" i="4" s="1"/>
  <c r="E638" i="4"/>
  <c r="D638" i="4"/>
  <c r="A640" i="4"/>
  <c r="H639" i="4"/>
  <c r="B639" i="4"/>
  <c r="C639" i="4" s="1"/>
  <c r="R637" i="4" l="1"/>
  <c r="V637" i="4" s="1"/>
  <c r="P637" i="4"/>
  <c r="T637" i="4" s="1"/>
  <c r="F638" i="4"/>
  <c r="K638" i="4"/>
  <c r="N639" i="4"/>
  <c r="M639" i="4"/>
  <c r="G638" i="4"/>
  <c r="L638" i="4"/>
  <c r="E639" i="4"/>
  <c r="D639" i="4"/>
  <c r="H640" i="4"/>
  <c r="A641" i="4"/>
  <c r="B640" i="4"/>
  <c r="C640" i="4" s="1"/>
  <c r="I638" i="4"/>
  <c r="P638" i="4" l="1"/>
  <c r="T638" i="4" s="1"/>
  <c r="R638" i="4"/>
  <c r="V638" i="4" s="1"/>
  <c r="N640" i="4"/>
  <c r="M640" i="4"/>
  <c r="F639" i="4"/>
  <c r="I639" i="4" s="1"/>
  <c r="K639" i="4"/>
  <c r="G639" i="4"/>
  <c r="L639" i="4"/>
  <c r="D640" i="4"/>
  <c r="E640" i="4"/>
  <c r="H641" i="4"/>
  <c r="A642" i="4"/>
  <c r="B641" i="4"/>
  <c r="C641" i="4" s="1"/>
  <c r="P639" i="4" l="1"/>
  <c r="T639" i="4" s="1"/>
  <c r="R639" i="4"/>
  <c r="V639" i="4" s="1"/>
  <c r="N641" i="4"/>
  <c r="M641" i="4"/>
  <c r="G640" i="4"/>
  <c r="L640" i="4"/>
  <c r="F640" i="4"/>
  <c r="I640" i="4" s="1"/>
  <c r="K640" i="4"/>
  <c r="E641" i="4"/>
  <c r="D641" i="4"/>
  <c r="H642" i="4"/>
  <c r="B642" i="4"/>
  <c r="C642" i="4" s="1"/>
  <c r="A643" i="4"/>
  <c r="M642" i="4" l="1"/>
  <c r="N642" i="4"/>
  <c r="F641" i="4"/>
  <c r="K641" i="4"/>
  <c r="G641" i="4"/>
  <c r="L641" i="4"/>
  <c r="P641" i="4" s="1"/>
  <c r="R640" i="4"/>
  <c r="V640" i="4" s="1"/>
  <c r="P640" i="4"/>
  <c r="T640" i="4" s="1"/>
  <c r="B643" i="4"/>
  <c r="C643" i="4" s="1"/>
  <c r="A644" i="4"/>
  <c r="H643" i="4"/>
  <c r="E642" i="4"/>
  <c r="D642" i="4"/>
  <c r="I641" i="4"/>
  <c r="N643" i="4" l="1"/>
  <c r="M643" i="4"/>
  <c r="T641" i="4"/>
  <c r="F642" i="4"/>
  <c r="I642" i="4" s="1"/>
  <c r="K642" i="4"/>
  <c r="G642" i="4"/>
  <c r="L642" i="4"/>
  <c r="R641" i="4"/>
  <c r="V641" i="4" s="1"/>
  <c r="H644" i="4"/>
  <c r="A645" i="4"/>
  <c r="B644" i="4"/>
  <c r="C644" i="4" s="1"/>
  <c r="E643" i="4"/>
  <c r="D643" i="4"/>
  <c r="F643" i="4" l="1"/>
  <c r="K643" i="4"/>
  <c r="G643" i="4"/>
  <c r="L643" i="4"/>
  <c r="R642" i="4"/>
  <c r="V642" i="4" s="1"/>
  <c r="P642" i="4"/>
  <c r="T642" i="4" s="1"/>
  <c r="N644" i="4"/>
  <c r="M644" i="4"/>
  <c r="D644" i="4"/>
  <c r="E644" i="4"/>
  <c r="B645" i="4"/>
  <c r="C645" i="4" s="1"/>
  <c r="H645" i="4"/>
  <c r="A646" i="4"/>
  <c r="I643" i="4"/>
  <c r="N645" i="4" l="1"/>
  <c r="M645" i="4"/>
  <c r="P643" i="4"/>
  <c r="T643" i="4" s="1"/>
  <c r="R643" i="4"/>
  <c r="V643" i="4" s="1"/>
  <c r="G644" i="4"/>
  <c r="L644" i="4"/>
  <c r="F644" i="4"/>
  <c r="K644" i="4"/>
  <c r="A647" i="4"/>
  <c r="B646" i="4"/>
  <c r="C646" i="4" s="1"/>
  <c r="H646" i="4"/>
  <c r="D645" i="4"/>
  <c r="E645" i="4"/>
  <c r="I644" i="4"/>
  <c r="G645" i="4" l="1"/>
  <c r="L645" i="4"/>
  <c r="F645" i="4"/>
  <c r="I645" i="4" s="1"/>
  <c r="K645" i="4"/>
  <c r="M646" i="4"/>
  <c r="N646" i="4"/>
  <c r="R644" i="4"/>
  <c r="V644" i="4" s="1"/>
  <c r="P644" i="4"/>
  <c r="T644" i="4" s="1"/>
  <c r="D646" i="4"/>
  <c r="E646" i="4"/>
  <c r="H647" i="4"/>
  <c r="B647" i="4"/>
  <c r="C647" i="4" s="1"/>
  <c r="A648" i="4"/>
  <c r="P645" i="4" l="1"/>
  <c r="T645" i="4" s="1"/>
  <c r="R645" i="4"/>
  <c r="V645" i="4" s="1"/>
  <c r="N647" i="4"/>
  <c r="M647" i="4"/>
  <c r="G646" i="4"/>
  <c r="L646" i="4"/>
  <c r="F646" i="4"/>
  <c r="K646" i="4"/>
  <c r="A649" i="4"/>
  <c r="H648" i="4"/>
  <c r="B648" i="4"/>
  <c r="C648" i="4" s="1"/>
  <c r="E647" i="4"/>
  <c r="D647" i="4"/>
  <c r="I646" i="4"/>
  <c r="F647" i="4" l="1"/>
  <c r="K647" i="4"/>
  <c r="G647" i="4"/>
  <c r="I647" i="4" s="1"/>
  <c r="L647" i="4"/>
  <c r="N648" i="4"/>
  <c r="M648" i="4"/>
  <c r="P646" i="4"/>
  <c r="T646" i="4" s="1"/>
  <c r="R646" i="4"/>
  <c r="V646" i="4" s="1"/>
  <c r="E648" i="4"/>
  <c r="D648" i="4"/>
  <c r="A650" i="4"/>
  <c r="B649" i="4"/>
  <c r="C649" i="4" s="1"/>
  <c r="H649" i="4"/>
  <c r="N649" i="4" l="1"/>
  <c r="M649" i="4"/>
  <c r="F648" i="4"/>
  <c r="K648" i="4"/>
  <c r="G648" i="4"/>
  <c r="L648" i="4"/>
  <c r="P647" i="4"/>
  <c r="T647" i="4" s="1"/>
  <c r="R647" i="4"/>
  <c r="V647" i="4" s="1"/>
  <c r="E649" i="4"/>
  <c r="D649" i="4"/>
  <c r="A651" i="4"/>
  <c r="B650" i="4"/>
  <c r="C650" i="4" s="1"/>
  <c r="H650" i="4"/>
  <c r="I648" i="4"/>
  <c r="N650" i="4" l="1"/>
  <c r="M650" i="4"/>
  <c r="R648" i="4"/>
  <c r="V648" i="4" s="1"/>
  <c r="P648" i="4"/>
  <c r="T648" i="4" s="1"/>
  <c r="F649" i="4"/>
  <c r="I649" i="4" s="1"/>
  <c r="K649" i="4"/>
  <c r="R649" i="4" s="1"/>
  <c r="G649" i="4"/>
  <c r="L649" i="4"/>
  <c r="D650" i="4"/>
  <c r="E650" i="4"/>
  <c r="A652" i="4"/>
  <c r="B651" i="4"/>
  <c r="C651" i="4" s="1"/>
  <c r="H651" i="4"/>
  <c r="V649" i="4" l="1"/>
  <c r="F650" i="4"/>
  <c r="K650" i="4"/>
  <c r="P649" i="4"/>
  <c r="T649" i="4" s="1"/>
  <c r="N651" i="4"/>
  <c r="M651" i="4"/>
  <c r="G650" i="4"/>
  <c r="I650" i="4" s="1"/>
  <c r="L650" i="4"/>
  <c r="E651" i="4"/>
  <c r="D651" i="4"/>
  <c r="A653" i="4"/>
  <c r="B652" i="4"/>
  <c r="C652" i="4" s="1"/>
  <c r="H652" i="4"/>
  <c r="N652" i="4" l="1"/>
  <c r="M652" i="4"/>
  <c r="R650" i="4"/>
  <c r="V650" i="4" s="1"/>
  <c r="P650" i="4"/>
  <c r="T650" i="4" s="1"/>
  <c r="F651" i="4"/>
  <c r="I651" i="4" s="1"/>
  <c r="K651" i="4"/>
  <c r="G651" i="4"/>
  <c r="L651" i="4"/>
  <c r="D652" i="4"/>
  <c r="E652" i="4"/>
  <c r="A654" i="4"/>
  <c r="B653" i="4"/>
  <c r="C653" i="4" s="1"/>
  <c r="H653" i="4"/>
  <c r="N653" i="4" l="1"/>
  <c r="M653" i="4"/>
  <c r="R651" i="4"/>
  <c r="V651" i="4" s="1"/>
  <c r="P651" i="4"/>
  <c r="T651" i="4" s="1"/>
  <c r="G652" i="4"/>
  <c r="L652" i="4"/>
  <c r="F652" i="4"/>
  <c r="K652" i="4"/>
  <c r="E653" i="4"/>
  <c r="D653" i="4"/>
  <c r="H654" i="4"/>
  <c r="A655" i="4"/>
  <c r="B654" i="4"/>
  <c r="C654" i="4" s="1"/>
  <c r="I652" i="4"/>
  <c r="M654" i="4" l="1"/>
  <c r="N654" i="4"/>
  <c r="G653" i="4"/>
  <c r="L653" i="4"/>
  <c r="F653" i="4"/>
  <c r="I653" i="4" s="1"/>
  <c r="K653" i="4"/>
  <c r="R652" i="4"/>
  <c r="V652" i="4" s="1"/>
  <c r="P652" i="4"/>
  <c r="T652" i="4" s="1"/>
  <c r="E654" i="4"/>
  <c r="D654" i="4"/>
  <c r="B655" i="4"/>
  <c r="C655" i="4" s="1"/>
  <c r="A656" i="4"/>
  <c r="H655" i="4"/>
  <c r="M655" i="4" l="1"/>
  <c r="N655" i="4"/>
  <c r="R653" i="4"/>
  <c r="V653" i="4" s="1"/>
  <c r="P653" i="4"/>
  <c r="T653" i="4" s="1"/>
  <c r="F654" i="4"/>
  <c r="K654" i="4"/>
  <c r="G654" i="4"/>
  <c r="L654" i="4"/>
  <c r="H656" i="4"/>
  <c r="B656" i="4"/>
  <c r="C656" i="4" s="1"/>
  <c r="A657" i="4"/>
  <c r="E655" i="4"/>
  <c r="D655" i="4"/>
  <c r="I654" i="4"/>
  <c r="N656" i="4" l="1"/>
  <c r="M656" i="4"/>
  <c r="P654" i="4"/>
  <c r="T654" i="4" s="1"/>
  <c r="R654" i="4"/>
  <c r="V654" i="4" s="1"/>
  <c r="F655" i="4"/>
  <c r="I655" i="4" s="1"/>
  <c r="K655" i="4"/>
  <c r="G655" i="4"/>
  <c r="L655" i="4"/>
  <c r="B657" i="4"/>
  <c r="C657" i="4" s="1"/>
  <c r="A658" i="4"/>
  <c r="H657" i="4"/>
  <c r="E656" i="4"/>
  <c r="D656" i="4"/>
  <c r="F656" i="4" l="1"/>
  <c r="K656" i="4"/>
  <c r="P655" i="4"/>
  <c r="T655" i="4" s="1"/>
  <c r="R655" i="4"/>
  <c r="V655" i="4" s="1"/>
  <c r="G656" i="4"/>
  <c r="I656" i="4" s="1"/>
  <c r="L656" i="4"/>
  <c r="N657" i="4"/>
  <c r="M657" i="4"/>
  <c r="B658" i="4"/>
  <c r="C658" i="4" s="1"/>
  <c r="A659" i="4"/>
  <c r="H658" i="4"/>
  <c r="D657" i="4"/>
  <c r="E657" i="4"/>
  <c r="R656" i="4" l="1"/>
  <c r="V656" i="4" s="1"/>
  <c r="P656" i="4"/>
  <c r="T656" i="4" s="1"/>
  <c r="G657" i="4"/>
  <c r="L657" i="4"/>
  <c r="F657" i="4"/>
  <c r="I657" i="4" s="1"/>
  <c r="K657" i="4"/>
  <c r="N658" i="4"/>
  <c r="M658" i="4"/>
  <c r="A660" i="4"/>
  <c r="B659" i="4"/>
  <c r="C659" i="4" s="1"/>
  <c r="H659" i="4"/>
  <c r="E658" i="4"/>
  <c r="D658" i="4"/>
  <c r="F658" i="4" l="1"/>
  <c r="I658" i="4" s="1"/>
  <c r="K658" i="4"/>
  <c r="N659" i="4"/>
  <c r="M659" i="4"/>
  <c r="R657" i="4"/>
  <c r="V657" i="4" s="1"/>
  <c r="P657" i="4"/>
  <c r="T657" i="4" s="1"/>
  <c r="G658" i="4"/>
  <c r="L658" i="4"/>
  <c r="E659" i="4"/>
  <c r="D659" i="4"/>
  <c r="B660" i="4"/>
  <c r="C660" i="4" s="1"/>
  <c r="A661" i="4"/>
  <c r="H660" i="4"/>
  <c r="N660" i="4" l="1"/>
  <c r="M660" i="4"/>
  <c r="R658" i="4"/>
  <c r="V658" i="4" s="1"/>
  <c r="P658" i="4"/>
  <c r="T658" i="4" s="1"/>
  <c r="F659" i="4"/>
  <c r="K659" i="4"/>
  <c r="G659" i="4"/>
  <c r="I659" i="4" s="1"/>
  <c r="L659" i="4"/>
  <c r="H661" i="4"/>
  <c r="B661" i="4"/>
  <c r="C661" i="4" s="1"/>
  <c r="A662" i="4"/>
  <c r="D660" i="4"/>
  <c r="E660" i="4"/>
  <c r="P659" i="4" l="1"/>
  <c r="T659" i="4" s="1"/>
  <c r="R659" i="4"/>
  <c r="V659" i="4" s="1"/>
  <c r="G660" i="4"/>
  <c r="L660" i="4"/>
  <c r="F660" i="4"/>
  <c r="I660" i="4" s="1"/>
  <c r="K660" i="4"/>
  <c r="N661" i="4"/>
  <c r="M661" i="4"/>
  <c r="D661" i="4"/>
  <c r="E661" i="4"/>
  <c r="B662" i="4"/>
  <c r="C662" i="4" s="1"/>
  <c r="H662" i="4"/>
  <c r="A663" i="4"/>
  <c r="N662" i="4" l="1"/>
  <c r="M662" i="4"/>
  <c r="R660" i="4"/>
  <c r="V660" i="4" s="1"/>
  <c r="P660" i="4"/>
  <c r="T660" i="4" s="1"/>
  <c r="G661" i="4"/>
  <c r="L661" i="4"/>
  <c r="F661" i="4"/>
  <c r="I661" i="4" s="1"/>
  <c r="K661" i="4"/>
  <c r="A664" i="4"/>
  <c r="H663" i="4"/>
  <c r="B663" i="4"/>
  <c r="C663" i="4" s="1"/>
  <c r="D662" i="4"/>
  <c r="E662" i="4"/>
  <c r="G662" i="4" l="1"/>
  <c r="L662" i="4"/>
  <c r="F662" i="4"/>
  <c r="K662" i="4"/>
  <c r="N663" i="4"/>
  <c r="M663" i="4"/>
  <c r="P661" i="4"/>
  <c r="T661" i="4" s="1"/>
  <c r="R661" i="4"/>
  <c r="V661" i="4" s="1"/>
  <c r="D663" i="4"/>
  <c r="E663" i="4"/>
  <c r="I662" i="4"/>
  <c r="H664" i="4"/>
  <c r="B664" i="4"/>
  <c r="C664" i="4" s="1"/>
  <c r="A665" i="4"/>
  <c r="N664" i="4" l="1"/>
  <c r="M664" i="4"/>
  <c r="P662" i="4"/>
  <c r="T662" i="4" s="1"/>
  <c r="R662" i="4"/>
  <c r="V662" i="4" s="1"/>
  <c r="G663" i="4"/>
  <c r="L663" i="4"/>
  <c r="F663" i="4"/>
  <c r="K663" i="4"/>
  <c r="H665" i="4"/>
  <c r="A666" i="4"/>
  <c r="B665" i="4"/>
  <c r="C665" i="4" s="1"/>
  <c r="E664" i="4"/>
  <c r="D664" i="4"/>
  <c r="I663" i="4"/>
  <c r="G664" i="4" l="1"/>
  <c r="L664" i="4"/>
  <c r="F664" i="4"/>
  <c r="I664" i="4" s="1"/>
  <c r="K664" i="4"/>
  <c r="N665" i="4"/>
  <c r="M665" i="4"/>
  <c r="R663" i="4"/>
  <c r="V663" i="4" s="1"/>
  <c r="P663" i="4"/>
  <c r="T663" i="4" s="1"/>
  <c r="A667" i="4"/>
  <c r="H666" i="4"/>
  <c r="B666" i="4"/>
  <c r="C666" i="4" s="1"/>
  <c r="D665" i="4"/>
  <c r="E665" i="4"/>
  <c r="G665" i="4" l="1"/>
  <c r="L665" i="4"/>
  <c r="N666" i="4"/>
  <c r="M666" i="4"/>
  <c r="F665" i="4"/>
  <c r="I665" i="4" s="1"/>
  <c r="K665" i="4"/>
  <c r="R664" i="4"/>
  <c r="V664" i="4" s="1"/>
  <c r="P664" i="4"/>
  <c r="T664" i="4" s="1"/>
  <c r="E666" i="4"/>
  <c r="D666" i="4"/>
  <c r="A668" i="4"/>
  <c r="B667" i="4"/>
  <c r="C667" i="4" s="1"/>
  <c r="H667" i="4"/>
  <c r="N667" i="4" l="1"/>
  <c r="M667" i="4"/>
  <c r="R665" i="4"/>
  <c r="V665" i="4" s="1"/>
  <c r="P665" i="4"/>
  <c r="T665" i="4" s="1"/>
  <c r="F666" i="4"/>
  <c r="K666" i="4"/>
  <c r="G666" i="4"/>
  <c r="I666" i="4" s="1"/>
  <c r="L666" i="4"/>
  <c r="E667" i="4"/>
  <c r="D667" i="4"/>
  <c r="A669" i="4"/>
  <c r="H668" i="4"/>
  <c r="B668" i="4"/>
  <c r="C668" i="4" s="1"/>
  <c r="R666" i="4" l="1"/>
  <c r="V666" i="4" s="1"/>
  <c r="P666" i="4"/>
  <c r="T666" i="4" s="1"/>
  <c r="N668" i="4"/>
  <c r="M668" i="4"/>
  <c r="F667" i="4"/>
  <c r="I667" i="4" s="1"/>
  <c r="K667" i="4"/>
  <c r="G667" i="4"/>
  <c r="L667" i="4"/>
  <c r="D668" i="4"/>
  <c r="E668" i="4"/>
  <c r="H669" i="4"/>
  <c r="A670" i="4"/>
  <c r="B669" i="4"/>
  <c r="C669" i="4" s="1"/>
  <c r="R667" i="4" l="1"/>
  <c r="V667" i="4" s="1"/>
  <c r="P667" i="4"/>
  <c r="T667" i="4" s="1"/>
  <c r="N669" i="4"/>
  <c r="M669" i="4"/>
  <c r="G668" i="4"/>
  <c r="L668" i="4"/>
  <c r="F668" i="4"/>
  <c r="K668" i="4"/>
  <c r="E669" i="4"/>
  <c r="D669" i="4"/>
  <c r="H670" i="4"/>
  <c r="B670" i="4"/>
  <c r="C670" i="4" s="1"/>
  <c r="A671" i="4"/>
  <c r="I668" i="4"/>
  <c r="N670" i="4" l="1"/>
  <c r="M670" i="4"/>
  <c r="F669" i="4"/>
  <c r="K669" i="4"/>
  <c r="G669" i="4"/>
  <c r="I669" i="4" s="1"/>
  <c r="L669" i="4"/>
  <c r="R668" i="4"/>
  <c r="V668" i="4" s="1"/>
  <c r="P668" i="4"/>
  <c r="T668" i="4" s="1"/>
  <c r="H671" i="4"/>
  <c r="A672" i="4"/>
  <c r="B671" i="4"/>
  <c r="C671" i="4" s="1"/>
  <c r="E670" i="4"/>
  <c r="D670" i="4"/>
  <c r="R669" i="4" l="1"/>
  <c r="V669" i="4" s="1"/>
  <c r="P669" i="4"/>
  <c r="T669" i="4" s="1"/>
  <c r="F670" i="4"/>
  <c r="I670" i="4" s="1"/>
  <c r="K670" i="4"/>
  <c r="G670" i="4"/>
  <c r="L670" i="4"/>
  <c r="M671" i="4"/>
  <c r="N671" i="4"/>
  <c r="E671" i="4"/>
  <c r="D671" i="4"/>
  <c r="H672" i="4"/>
  <c r="B672" i="4"/>
  <c r="C672" i="4" s="1"/>
  <c r="A673" i="4"/>
  <c r="N672" i="4" l="1"/>
  <c r="M672" i="4"/>
  <c r="P670" i="4"/>
  <c r="T670" i="4" s="1"/>
  <c r="R670" i="4"/>
  <c r="V670" i="4" s="1"/>
  <c r="F671" i="4"/>
  <c r="K671" i="4"/>
  <c r="G671" i="4"/>
  <c r="L671" i="4"/>
  <c r="A674" i="4"/>
  <c r="B673" i="4"/>
  <c r="C673" i="4" s="1"/>
  <c r="H673" i="4"/>
  <c r="E672" i="4"/>
  <c r="D672" i="4"/>
  <c r="I671" i="4"/>
  <c r="P671" i="4" l="1"/>
  <c r="T671" i="4" s="1"/>
  <c r="R671" i="4"/>
  <c r="V671" i="4" s="1"/>
  <c r="F672" i="4"/>
  <c r="I672" i="4" s="1"/>
  <c r="K672" i="4"/>
  <c r="G672" i="4"/>
  <c r="L672" i="4"/>
  <c r="N673" i="4"/>
  <c r="M673" i="4"/>
  <c r="E673" i="4"/>
  <c r="D673" i="4"/>
  <c r="H674" i="4"/>
  <c r="B674" i="4"/>
  <c r="C674" i="4" s="1"/>
  <c r="A675" i="4"/>
  <c r="M674" i="4" l="1"/>
  <c r="N674" i="4"/>
  <c r="R672" i="4"/>
  <c r="V672" i="4" s="1"/>
  <c r="P672" i="4"/>
  <c r="T672" i="4" s="1"/>
  <c r="F673" i="4"/>
  <c r="K673" i="4"/>
  <c r="G673" i="4"/>
  <c r="L673" i="4"/>
  <c r="A676" i="4"/>
  <c r="B675" i="4"/>
  <c r="C675" i="4" s="1"/>
  <c r="H675" i="4"/>
  <c r="E674" i="4"/>
  <c r="D674" i="4"/>
  <c r="I673" i="4"/>
  <c r="R673" i="4" l="1"/>
  <c r="V673" i="4" s="1"/>
  <c r="P673" i="4"/>
  <c r="T673" i="4" s="1"/>
  <c r="F674" i="4"/>
  <c r="K674" i="4"/>
  <c r="G674" i="4"/>
  <c r="L674" i="4"/>
  <c r="N675" i="4"/>
  <c r="M675" i="4"/>
  <c r="I674" i="4"/>
  <c r="E675" i="4"/>
  <c r="D675" i="4"/>
  <c r="H676" i="4"/>
  <c r="B676" i="4"/>
  <c r="C676" i="4" s="1"/>
  <c r="A677" i="4"/>
  <c r="R674" i="4" l="1"/>
  <c r="V674" i="4" s="1"/>
  <c r="P674" i="4"/>
  <c r="T674" i="4" s="1"/>
  <c r="N676" i="4"/>
  <c r="M676" i="4"/>
  <c r="F675" i="4"/>
  <c r="K675" i="4"/>
  <c r="G675" i="4"/>
  <c r="I675" i="4" s="1"/>
  <c r="L675" i="4"/>
  <c r="H677" i="4"/>
  <c r="A678" i="4"/>
  <c r="B677" i="4"/>
  <c r="C677" i="4" s="1"/>
  <c r="D676" i="4"/>
  <c r="E676" i="4"/>
  <c r="G676" i="4" l="1"/>
  <c r="L676" i="4"/>
  <c r="P675" i="4"/>
  <c r="T675" i="4" s="1"/>
  <c r="R675" i="4"/>
  <c r="V675" i="4" s="1"/>
  <c r="F676" i="4"/>
  <c r="I676" i="4" s="1"/>
  <c r="K676" i="4"/>
  <c r="N677" i="4"/>
  <c r="M677" i="4"/>
  <c r="H678" i="4"/>
  <c r="B678" i="4"/>
  <c r="C678" i="4" s="1"/>
  <c r="A679" i="4"/>
  <c r="E677" i="4"/>
  <c r="D677" i="4"/>
  <c r="R676" i="4" l="1"/>
  <c r="V676" i="4" s="1"/>
  <c r="P676" i="4"/>
  <c r="T676" i="4" s="1"/>
  <c r="F677" i="4"/>
  <c r="I677" i="4" s="1"/>
  <c r="K677" i="4"/>
  <c r="G677" i="4"/>
  <c r="L677" i="4"/>
  <c r="N678" i="4"/>
  <c r="M678" i="4"/>
  <c r="H679" i="4"/>
  <c r="B679" i="4"/>
  <c r="C679" i="4" s="1"/>
  <c r="A680" i="4"/>
  <c r="E678" i="4"/>
  <c r="D678" i="4"/>
  <c r="F678" i="4" l="1"/>
  <c r="I678" i="4" s="1"/>
  <c r="K678" i="4"/>
  <c r="G678" i="4"/>
  <c r="L678" i="4"/>
  <c r="P677" i="4"/>
  <c r="T677" i="4" s="1"/>
  <c r="R677" i="4"/>
  <c r="V677" i="4" s="1"/>
  <c r="N679" i="4"/>
  <c r="M679" i="4"/>
  <c r="A681" i="4"/>
  <c r="H680" i="4"/>
  <c r="B680" i="4"/>
  <c r="C680" i="4" s="1"/>
  <c r="E679" i="4"/>
  <c r="D679" i="4"/>
  <c r="G679" i="4" l="1"/>
  <c r="L679" i="4"/>
  <c r="F679" i="4"/>
  <c r="I679" i="4" s="1"/>
  <c r="K679" i="4"/>
  <c r="N680" i="4"/>
  <c r="M680" i="4"/>
  <c r="P678" i="4"/>
  <c r="T678" i="4" s="1"/>
  <c r="R678" i="4"/>
  <c r="V678" i="4" s="1"/>
  <c r="E680" i="4"/>
  <c r="D680" i="4"/>
  <c r="A682" i="4"/>
  <c r="H681" i="4"/>
  <c r="B681" i="4"/>
  <c r="C681" i="4" s="1"/>
  <c r="N681" i="4" l="1"/>
  <c r="M681" i="4"/>
  <c r="P679" i="4"/>
  <c r="T679" i="4" s="1"/>
  <c r="R679" i="4"/>
  <c r="V679" i="4" s="1"/>
  <c r="F680" i="4"/>
  <c r="K680" i="4"/>
  <c r="G680" i="4"/>
  <c r="I680" i="4" s="1"/>
  <c r="L680" i="4"/>
  <c r="D681" i="4"/>
  <c r="E681" i="4"/>
  <c r="B682" i="4"/>
  <c r="C682" i="4" s="1"/>
  <c r="H682" i="4"/>
  <c r="A683" i="4"/>
  <c r="R680" i="4" l="1"/>
  <c r="V680" i="4" s="1"/>
  <c r="P680" i="4"/>
  <c r="T680" i="4" s="1"/>
  <c r="N682" i="4"/>
  <c r="M682" i="4"/>
  <c r="G681" i="4"/>
  <c r="L681" i="4"/>
  <c r="F681" i="4"/>
  <c r="K681" i="4"/>
  <c r="B683" i="4"/>
  <c r="C683" i="4" s="1"/>
  <c r="H683" i="4"/>
  <c r="A684" i="4"/>
  <c r="E682" i="4"/>
  <c r="D682" i="4"/>
  <c r="I681" i="4"/>
  <c r="F682" i="4" l="1"/>
  <c r="K682" i="4"/>
  <c r="R681" i="4"/>
  <c r="V681" i="4" s="1"/>
  <c r="P681" i="4"/>
  <c r="T681" i="4" s="1"/>
  <c r="G682" i="4"/>
  <c r="I682" i="4" s="1"/>
  <c r="L682" i="4"/>
  <c r="N683" i="4"/>
  <c r="M683" i="4"/>
  <c r="H684" i="4"/>
  <c r="A685" i="4"/>
  <c r="B684" i="4"/>
  <c r="C684" i="4" s="1"/>
  <c r="D683" i="4"/>
  <c r="E683" i="4"/>
  <c r="F683" i="4" l="1"/>
  <c r="K683" i="4"/>
  <c r="G683" i="4"/>
  <c r="I683" i="4" s="1"/>
  <c r="L683" i="4"/>
  <c r="N684" i="4"/>
  <c r="M684" i="4"/>
  <c r="R682" i="4"/>
  <c r="V682" i="4" s="1"/>
  <c r="P682" i="4"/>
  <c r="T682" i="4" s="1"/>
  <c r="E684" i="4"/>
  <c r="D684" i="4"/>
  <c r="H685" i="4"/>
  <c r="A686" i="4"/>
  <c r="B685" i="4"/>
  <c r="C685" i="4" s="1"/>
  <c r="R683" i="4" l="1"/>
  <c r="V683" i="4" s="1"/>
  <c r="P683" i="4"/>
  <c r="T683" i="4" s="1"/>
  <c r="N685" i="4"/>
  <c r="M685" i="4"/>
  <c r="F684" i="4"/>
  <c r="K684" i="4"/>
  <c r="G684" i="4"/>
  <c r="L684" i="4"/>
  <c r="E685" i="4"/>
  <c r="D685" i="4"/>
  <c r="H686" i="4"/>
  <c r="A687" i="4"/>
  <c r="B686" i="4"/>
  <c r="C686" i="4" s="1"/>
  <c r="I684" i="4"/>
  <c r="R684" i="4" l="1"/>
  <c r="V684" i="4" s="1"/>
  <c r="P684" i="4"/>
  <c r="T684" i="4" s="1"/>
  <c r="N686" i="4"/>
  <c r="M686" i="4"/>
  <c r="F685" i="4"/>
  <c r="I685" i="4" s="1"/>
  <c r="K685" i="4"/>
  <c r="G685" i="4"/>
  <c r="L685" i="4"/>
  <c r="E686" i="4"/>
  <c r="D686" i="4"/>
  <c r="H687" i="4"/>
  <c r="B687" i="4"/>
  <c r="C687" i="4" s="1"/>
  <c r="A688" i="4"/>
  <c r="R685" i="4" l="1"/>
  <c r="V685" i="4" s="1"/>
  <c r="P685" i="4"/>
  <c r="T685" i="4" s="1"/>
  <c r="N687" i="4"/>
  <c r="M687" i="4"/>
  <c r="F686" i="4"/>
  <c r="K686" i="4"/>
  <c r="G686" i="4"/>
  <c r="L686" i="4"/>
  <c r="H688" i="4"/>
  <c r="B688" i="4"/>
  <c r="C688" i="4" s="1"/>
  <c r="A689" i="4"/>
  <c r="E687" i="4"/>
  <c r="D687" i="4"/>
  <c r="I686" i="4"/>
  <c r="P686" i="4" l="1"/>
  <c r="T686" i="4" s="1"/>
  <c r="R686" i="4"/>
  <c r="V686" i="4" s="1"/>
  <c r="F687" i="4"/>
  <c r="I687" i="4" s="1"/>
  <c r="K687" i="4"/>
  <c r="G687" i="4"/>
  <c r="L687" i="4"/>
  <c r="N688" i="4"/>
  <c r="M688" i="4"/>
  <c r="E688" i="4"/>
  <c r="D688" i="4"/>
  <c r="H689" i="4"/>
  <c r="B689" i="4"/>
  <c r="C689" i="4" s="1"/>
  <c r="A690" i="4"/>
  <c r="N689" i="4" l="1"/>
  <c r="M689" i="4"/>
  <c r="P687" i="4"/>
  <c r="T687" i="4" s="1"/>
  <c r="R687" i="4"/>
  <c r="V687" i="4" s="1"/>
  <c r="F688" i="4"/>
  <c r="K688" i="4"/>
  <c r="G688" i="4"/>
  <c r="I688" i="4" s="1"/>
  <c r="L688" i="4"/>
  <c r="H690" i="4"/>
  <c r="A691" i="4"/>
  <c r="B690" i="4"/>
  <c r="C690" i="4" s="1"/>
  <c r="D689" i="4"/>
  <c r="E689" i="4"/>
  <c r="R688" i="4" l="1"/>
  <c r="V688" i="4" s="1"/>
  <c r="P688" i="4"/>
  <c r="T688" i="4" s="1"/>
  <c r="G689" i="4"/>
  <c r="L689" i="4"/>
  <c r="F689" i="4"/>
  <c r="I689" i="4" s="1"/>
  <c r="K689" i="4"/>
  <c r="N690" i="4"/>
  <c r="M690" i="4"/>
  <c r="A692" i="4"/>
  <c r="B691" i="4"/>
  <c r="C691" i="4" s="1"/>
  <c r="H691" i="4"/>
  <c r="E690" i="4"/>
  <c r="D690" i="4"/>
  <c r="R689" i="4" l="1"/>
  <c r="V689" i="4" s="1"/>
  <c r="P689" i="4"/>
  <c r="T689" i="4" s="1"/>
  <c r="F690" i="4"/>
  <c r="I690" i="4" s="1"/>
  <c r="K690" i="4"/>
  <c r="G690" i="4"/>
  <c r="L690" i="4"/>
  <c r="N691" i="4"/>
  <c r="M691" i="4"/>
  <c r="E691" i="4"/>
  <c r="D691" i="4"/>
  <c r="B692" i="4"/>
  <c r="C692" i="4" s="1"/>
  <c r="H692" i="4"/>
  <c r="A693" i="4"/>
  <c r="M692" i="4" l="1"/>
  <c r="N692" i="4"/>
  <c r="R690" i="4"/>
  <c r="V690" i="4" s="1"/>
  <c r="P690" i="4"/>
  <c r="T690" i="4" s="1"/>
  <c r="F691" i="4"/>
  <c r="K691" i="4"/>
  <c r="G691" i="4"/>
  <c r="I691" i="4" s="1"/>
  <c r="L691" i="4"/>
  <c r="H693" i="4"/>
  <c r="A694" i="4"/>
  <c r="B693" i="4"/>
  <c r="C693" i="4" s="1"/>
  <c r="E692" i="4"/>
  <c r="D692" i="4"/>
  <c r="P691" i="4" l="1"/>
  <c r="T691" i="4" s="1"/>
  <c r="R691" i="4"/>
  <c r="V691" i="4" s="1"/>
  <c r="F692" i="4"/>
  <c r="K692" i="4"/>
  <c r="G692" i="4"/>
  <c r="I692" i="4" s="1"/>
  <c r="L692" i="4"/>
  <c r="N693" i="4"/>
  <c r="M693" i="4"/>
  <c r="B694" i="4"/>
  <c r="C694" i="4" s="1"/>
  <c r="A695" i="4"/>
  <c r="H694" i="4"/>
  <c r="D693" i="4"/>
  <c r="E693" i="4"/>
  <c r="G693" i="4" l="1"/>
  <c r="L693" i="4"/>
  <c r="F693" i="4"/>
  <c r="I693" i="4" s="1"/>
  <c r="K693" i="4"/>
  <c r="R692" i="4"/>
  <c r="V692" i="4" s="1"/>
  <c r="P692" i="4"/>
  <c r="T692" i="4" s="1"/>
  <c r="M694" i="4"/>
  <c r="N694" i="4"/>
  <c r="B695" i="4"/>
  <c r="C695" i="4" s="1"/>
  <c r="H695" i="4"/>
  <c r="A696" i="4"/>
  <c r="E694" i="4"/>
  <c r="D694" i="4"/>
  <c r="N695" i="4" l="1"/>
  <c r="M695" i="4"/>
  <c r="F694" i="4"/>
  <c r="K694" i="4"/>
  <c r="G694" i="4"/>
  <c r="I694" i="4" s="1"/>
  <c r="L694" i="4"/>
  <c r="P693" i="4"/>
  <c r="T693" i="4" s="1"/>
  <c r="R693" i="4"/>
  <c r="V693" i="4" s="1"/>
  <c r="D695" i="4"/>
  <c r="E695" i="4"/>
  <c r="B696" i="4"/>
  <c r="C696" i="4" s="1"/>
  <c r="A697" i="4"/>
  <c r="H696" i="4"/>
  <c r="N696" i="4" l="1"/>
  <c r="M696" i="4"/>
  <c r="P694" i="4"/>
  <c r="T694" i="4" s="1"/>
  <c r="R694" i="4"/>
  <c r="V694" i="4" s="1"/>
  <c r="G695" i="4"/>
  <c r="L695" i="4"/>
  <c r="F695" i="4"/>
  <c r="K695" i="4"/>
  <c r="A698" i="4"/>
  <c r="B697" i="4"/>
  <c r="C697" i="4" s="1"/>
  <c r="H697" i="4"/>
  <c r="E696" i="4"/>
  <c r="D696" i="4"/>
  <c r="I695" i="4"/>
  <c r="F696" i="4" l="1"/>
  <c r="K696" i="4"/>
  <c r="G696" i="4"/>
  <c r="I696" i="4" s="1"/>
  <c r="L696" i="4"/>
  <c r="N697" i="4"/>
  <c r="M697" i="4"/>
  <c r="R695" i="4"/>
  <c r="V695" i="4" s="1"/>
  <c r="P695" i="4"/>
  <c r="T695" i="4" s="1"/>
  <c r="D697" i="4"/>
  <c r="E697" i="4"/>
  <c r="B698" i="4"/>
  <c r="C698" i="4" s="1"/>
  <c r="A699" i="4"/>
  <c r="H698" i="4"/>
  <c r="M698" i="4" l="1"/>
  <c r="N698" i="4"/>
  <c r="R696" i="4"/>
  <c r="V696" i="4" s="1"/>
  <c r="P696" i="4"/>
  <c r="T696" i="4" s="1"/>
  <c r="G697" i="4"/>
  <c r="L697" i="4"/>
  <c r="F697" i="4"/>
  <c r="K697" i="4"/>
  <c r="A700" i="4"/>
  <c r="B699" i="4"/>
  <c r="C699" i="4" s="1"/>
  <c r="H699" i="4"/>
  <c r="E698" i="4"/>
  <c r="D698" i="4"/>
  <c r="I697" i="4"/>
  <c r="F698" i="4" l="1"/>
  <c r="K698" i="4"/>
  <c r="G698" i="4"/>
  <c r="I698" i="4" s="1"/>
  <c r="L698" i="4"/>
  <c r="N699" i="4"/>
  <c r="M699" i="4"/>
  <c r="R697" i="4"/>
  <c r="V697" i="4" s="1"/>
  <c r="P697" i="4"/>
  <c r="T697" i="4" s="1"/>
  <c r="E699" i="4"/>
  <c r="D699" i="4"/>
  <c r="A701" i="4"/>
  <c r="H700" i="4"/>
  <c r="B700" i="4"/>
  <c r="C700" i="4" s="1"/>
  <c r="G699" i="4" l="1"/>
  <c r="L699" i="4"/>
  <c r="N700" i="4"/>
  <c r="M700" i="4"/>
  <c r="F699" i="4"/>
  <c r="K699" i="4"/>
  <c r="R698" i="4"/>
  <c r="V698" i="4" s="1"/>
  <c r="P698" i="4"/>
  <c r="T698" i="4" s="1"/>
  <c r="E700" i="4"/>
  <c r="D700" i="4"/>
  <c r="H701" i="4"/>
  <c r="A702" i="4"/>
  <c r="B701" i="4"/>
  <c r="C701" i="4" s="1"/>
  <c r="I699" i="4"/>
  <c r="R699" i="4" l="1"/>
  <c r="V699" i="4" s="1"/>
  <c r="P699" i="4"/>
  <c r="T699" i="4" s="1"/>
  <c r="N701" i="4"/>
  <c r="M701" i="4"/>
  <c r="F700" i="4"/>
  <c r="I700" i="4" s="1"/>
  <c r="K700" i="4"/>
  <c r="G700" i="4"/>
  <c r="L700" i="4"/>
  <c r="E701" i="4"/>
  <c r="D701" i="4"/>
  <c r="A703" i="4"/>
  <c r="B702" i="4"/>
  <c r="C702" i="4" s="1"/>
  <c r="H702" i="4"/>
  <c r="N702" i="4" l="1"/>
  <c r="M702" i="4"/>
  <c r="R700" i="4"/>
  <c r="V700" i="4" s="1"/>
  <c r="P700" i="4"/>
  <c r="T700" i="4" s="1"/>
  <c r="F701" i="4"/>
  <c r="K701" i="4"/>
  <c r="G701" i="4"/>
  <c r="I701" i="4" s="1"/>
  <c r="L701" i="4"/>
  <c r="E702" i="4"/>
  <c r="D702" i="4"/>
  <c r="A704" i="4"/>
  <c r="B703" i="4"/>
  <c r="C703" i="4" s="1"/>
  <c r="H703" i="4"/>
  <c r="R701" i="4" l="1"/>
  <c r="V701" i="4" s="1"/>
  <c r="P701" i="4"/>
  <c r="T701" i="4" s="1"/>
  <c r="N703" i="4"/>
  <c r="M703" i="4"/>
  <c r="F702" i="4"/>
  <c r="I702" i="4" s="1"/>
  <c r="K702" i="4"/>
  <c r="G702" i="4"/>
  <c r="L702" i="4"/>
  <c r="D703" i="4"/>
  <c r="E703" i="4"/>
  <c r="A705" i="4"/>
  <c r="B704" i="4"/>
  <c r="C704" i="4" s="1"/>
  <c r="H704" i="4"/>
  <c r="P702" i="4" l="1"/>
  <c r="T702" i="4" s="1"/>
  <c r="R702" i="4"/>
  <c r="V702" i="4" s="1"/>
  <c r="N704" i="4"/>
  <c r="M704" i="4"/>
  <c r="G703" i="4"/>
  <c r="L703" i="4"/>
  <c r="F703" i="4"/>
  <c r="K703" i="4"/>
  <c r="E704" i="4"/>
  <c r="D704" i="4"/>
  <c r="A706" i="4"/>
  <c r="H705" i="4"/>
  <c r="B705" i="4"/>
  <c r="C705" i="4" s="1"/>
  <c r="I703" i="4"/>
  <c r="N705" i="4" l="1"/>
  <c r="M705" i="4"/>
  <c r="F704" i="4"/>
  <c r="I704" i="4" s="1"/>
  <c r="K704" i="4"/>
  <c r="G704" i="4"/>
  <c r="L704" i="4"/>
  <c r="P703" i="4"/>
  <c r="T703" i="4" s="1"/>
  <c r="R703" i="4"/>
  <c r="V703" i="4" s="1"/>
  <c r="E705" i="4"/>
  <c r="D705" i="4"/>
  <c r="A707" i="4"/>
  <c r="H706" i="4"/>
  <c r="B706" i="4"/>
  <c r="C706" i="4" s="1"/>
  <c r="M706" i="4" l="1"/>
  <c r="N706" i="4"/>
  <c r="F705" i="4"/>
  <c r="K705" i="4"/>
  <c r="R705" i="4" s="1"/>
  <c r="R704" i="4"/>
  <c r="V704" i="4" s="1"/>
  <c r="P704" i="4"/>
  <c r="T704" i="4" s="1"/>
  <c r="G705" i="4"/>
  <c r="L705" i="4"/>
  <c r="D706" i="4"/>
  <c r="E706" i="4"/>
  <c r="B707" i="4"/>
  <c r="C707" i="4" s="1"/>
  <c r="H707" i="4"/>
  <c r="A708" i="4"/>
  <c r="I705" i="4"/>
  <c r="M707" i="4" l="1"/>
  <c r="N707" i="4"/>
  <c r="V705" i="4"/>
  <c r="G706" i="4"/>
  <c r="L706" i="4"/>
  <c r="P705" i="4"/>
  <c r="T705" i="4" s="1"/>
  <c r="F706" i="4"/>
  <c r="I706" i="4" s="1"/>
  <c r="K706" i="4"/>
  <c r="B708" i="4"/>
  <c r="C708" i="4" s="1"/>
  <c r="A709" i="4"/>
  <c r="H708" i="4"/>
  <c r="E707" i="4"/>
  <c r="D707" i="4"/>
  <c r="G707" i="4" l="1"/>
  <c r="L707" i="4"/>
  <c r="F707" i="4"/>
  <c r="K707" i="4"/>
  <c r="N708" i="4"/>
  <c r="M708" i="4"/>
  <c r="R706" i="4"/>
  <c r="V706" i="4" s="1"/>
  <c r="P706" i="4"/>
  <c r="T706" i="4" s="1"/>
  <c r="H709" i="4"/>
  <c r="B709" i="4"/>
  <c r="C709" i="4" s="1"/>
  <c r="A710" i="4"/>
  <c r="I707" i="4"/>
  <c r="E708" i="4"/>
  <c r="D708" i="4"/>
  <c r="G708" i="4" l="1"/>
  <c r="L708" i="4"/>
  <c r="F708" i="4"/>
  <c r="I708" i="4" s="1"/>
  <c r="K708" i="4"/>
  <c r="P707" i="4"/>
  <c r="T707" i="4" s="1"/>
  <c r="R707" i="4"/>
  <c r="V707" i="4" s="1"/>
  <c r="N709" i="4"/>
  <c r="M709" i="4"/>
  <c r="B710" i="4"/>
  <c r="C710" i="4" s="1"/>
  <c r="A711" i="4"/>
  <c r="H710" i="4"/>
  <c r="E709" i="4"/>
  <c r="D709" i="4"/>
  <c r="F709" i="4" l="1"/>
  <c r="I709" i="4" s="1"/>
  <c r="K709" i="4"/>
  <c r="G709" i="4"/>
  <c r="L709" i="4"/>
  <c r="R708" i="4"/>
  <c r="V708" i="4" s="1"/>
  <c r="P708" i="4"/>
  <c r="T708" i="4" s="1"/>
  <c r="M710" i="4"/>
  <c r="N710" i="4"/>
  <c r="B711" i="4"/>
  <c r="C711" i="4" s="1"/>
  <c r="A712" i="4"/>
  <c r="H711" i="4"/>
  <c r="D710" i="4"/>
  <c r="E710" i="4"/>
  <c r="G710" i="4" l="1"/>
  <c r="L710" i="4"/>
  <c r="F710" i="4"/>
  <c r="I710" i="4" s="1"/>
  <c r="K710" i="4"/>
  <c r="P709" i="4"/>
  <c r="T709" i="4" s="1"/>
  <c r="R709" i="4"/>
  <c r="V709" i="4" s="1"/>
  <c r="N711" i="4"/>
  <c r="M711" i="4"/>
  <c r="B712" i="4"/>
  <c r="C712" i="4" s="1"/>
  <c r="A713" i="4"/>
  <c r="H712" i="4"/>
  <c r="E711" i="4"/>
  <c r="D711" i="4"/>
  <c r="N712" i="4" l="1"/>
  <c r="M712" i="4"/>
  <c r="F711" i="4"/>
  <c r="I711" i="4" s="1"/>
  <c r="K711" i="4"/>
  <c r="G711" i="4"/>
  <c r="L711" i="4"/>
  <c r="P710" i="4"/>
  <c r="T710" i="4" s="1"/>
  <c r="R710" i="4"/>
  <c r="V710" i="4" s="1"/>
  <c r="B713" i="4"/>
  <c r="C713" i="4" s="1"/>
  <c r="H713" i="4"/>
  <c r="A714" i="4"/>
  <c r="E712" i="4"/>
  <c r="D712" i="4"/>
  <c r="F712" i="4" l="1"/>
  <c r="I712" i="4" s="1"/>
  <c r="K712" i="4"/>
  <c r="G712" i="4"/>
  <c r="L712" i="4"/>
  <c r="P711" i="4"/>
  <c r="T711" i="4" s="1"/>
  <c r="R711" i="4"/>
  <c r="V711" i="4" s="1"/>
  <c r="N713" i="4"/>
  <c r="M713" i="4"/>
  <c r="B714" i="4"/>
  <c r="C714" i="4" s="1"/>
  <c r="H714" i="4"/>
  <c r="A715" i="4"/>
  <c r="D713" i="4"/>
  <c r="E713" i="4"/>
  <c r="G713" i="4" l="1"/>
  <c r="L713" i="4"/>
  <c r="F713" i="4"/>
  <c r="I713" i="4" s="1"/>
  <c r="K713" i="4"/>
  <c r="R713" i="4" s="1"/>
  <c r="N714" i="4"/>
  <c r="M714" i="4"/>
  <c r="R712" i="4"/>
  <c r="V712" i="4" s="1"/>
  <c r="P712" i="4"/>
  <c r="T712" i="4" s="1"/>
  <c r="A716" i="4"/>
  <c r="B715" i="4"/>
  <c r="C715" i="4" s="1"/>
  <c r="H715" i="4"/>
  <c r="E714" i="4"/>
  <c r="D714" i="4"/>
  <c r="V713" i="4" l="1"/>
  <c r="F714" i="4"/>
  <c r="K714" i="4"/>
  <c r="G714" i="4"/>
  <c r="I714" i="4" s="1"/>
  <c r="L714" i="4"/>
  <c r="N715" i="4"/>
  <c r="M715" i="4"/>
  <c r="P713" i="4"/>
  <c r="T713" i="4" s="1"/>
  <c r="E715" i="4"/>
  <c r="D715" i="4"/>
  <c r="B716" i="4"/>
  <c r="C716" i="4" s="1"/>
  <c r="A717" i="4"/>
  <c r="H716" i="4"/>
  <c r="N716" i="4" l="1"/>
  <c r="M716" i="4"/>
  <c r="F715" i="4"/>
  <c r="K715" i="4"/>
  <c r="G715" i="4"/>
  <c r="L715" i="4"/>
  <c r="R714" i="4"/>
  <c r="V714" i="4" s="1"/>
  <c r="P714" i="4"/>
  <c r="T714" i="4" s="1"/>
  <c r="H717" i="4"/>
  <c r="B717" i="4"/>
  <c r="C717" i="4" s="1"/>
  <c r="A718" i="4"/>
  <c r="D716" i="4"/>
  <c r="E716" i="4"/>
  <c r="I715" i="4"/>
  <c r="G716" i="4" l="1"/>
  <c r="L716" i="4"/>
  <c r="F716" i="4"/>
  <c r="I716" i="4" s="1"/>
  <c r="K716" i="4"/>
  <c r="R715" i="4"/>
  <c r="V715" i="4" s="1"/>
  <c r="P715" i="4"/>
  <c r="T715" i="4" s="1"/>
  <c r="N717" i="4"/>
  <c r="M717" i="4"/>
  <c r="D717" i="4"/>
  <c r="E717" i="4"/>
  <c r="B718" i="4"/>
  <c r="C718" i="4" s="1"/>
  <c r="A719" i="4"/>
  <c r="H718" i="4"/>
  <c r="R716" i="4" l="1"/>
  <c r="V716" i="4" s="1"/>
  <c r="P716" i="4"/>
  <c r="T716" i="4" s="1"/>
  <c r="G717" i="4"/>
  <c r="L717" i="4"/>
  <c r="F717" i="4"/>
  <c r="K717" i="4"/>
  <c r="N718" i="4"/>
  <c r="M718" i="4"/>
  <c r="B719" i="4"/>
  <c r="C719" i="4" s="1"/>
  <c r="A720" i="4"/>
  <c r="H719" i="4"/>
  <c r="D718" i="4"/>
  <c r="E718" i="4"/>
  <c r="I717" i="4"/>
  <c r="G718" i="4" l="1"/>
  <c r="L718" i="4"/>
  <c r="R717" i="4"/>
  <c r="V717" i="4" s="1"/>
  <c r="P717" i="4"/>
  <c r="T717" i="4" s="1"/>
  <c r="F718" i="4"/>
  <c r="I718" i="4" s="1"/>
  <c r="K718" i="4"/>
  <c r="M719" i="4"/>
  <c r="N719" i="4"/>
  <c r="A721" i="4"/>
  <c r="H720" i="4"/>
  <c r="B720" i="4"/>
  <c r="C720" i="4" s="1"/>
  <c r="E719" i="4"/>
  <c r="D719" i="4"/>
  <c r="P718" i="4" l="1"/>
  <c r="T718" i="4" s="1"/>
  <c r="R718" i="4"/>
  <c r="V718" i="4" s="1"/>
  <c r="F719" i="4"/>
  <c r="I719" i="4" s="1"/>
  <c r="K719" i="4"/>
  <c r="G719" i="4"/>
  <c r="L719" i="4"/>
  <c r="N720" i="4"/>
  <c r="M720" i="4"/>
  <c r="E720" i="4"/>
  <c r="D720" i="4"/>
  <c r="H721" i="4"/>
  <c r="B721" i="4"/>
  <c r="C721" i="4" s="1"/>
  <c r="A722" i="4"/>
  <c r="P719" i="4" l="1"/>
  <c r="T719" i="4" s="1"/>
  <c r="R719" i="4"/>
  <c r="V719" i="4" s="1"/>
  <c r="N721" i="4"/>
  <c r="M721" i="4"/>
  <c r="F720" i="4"/>
  <c r="K720" i="4"/>
  <c r="G720" i="4"/>
  <c r="I720" i="4" s="1"/>
  <c r="L720" i="4"/>
  <c r="A723" i="4"/>
  <c r="H722" i="4"/>
  <c r="B722" i="4"/>
  <c r="C722" i="4" s="1"/>
  <c r="D721" i="4"/>
  <c r="E721" i="4"/>
  <c r="R720" i="4" l="1"/>
  <c r="V720" i="4" s="1"/>
  <c r="P720" i="4"/>
  <c r="T720" i="4" s="1"/>
  <c r="G721" i="4"/>
  <c r="L721" i="4"/>
  <c r="F721" i="4"/>
  <c r="I721" i="4" s="1"/>
  <c r="K721" i="4"/>
  <c r="N722" i="4"/>
  <c r="M722" i="4"/>
  <c r="D722" i="4"/>
  <c r="E722" i="4"/>
  <c r="B723" i="4"/>
  <c r="C723" i="4" s="1"/>
  <c r="A724" i="4"/>
  <c r="H723" i="4"/>
  <c r="M723" i="4" l="1"/>
  <c r="N723" i="4"/>
  <c r="R721" i="4"/>
  <c r="V721" i="4" s="1"/>
  <c r="P721" i="4"/>
  <c r="T721" i="4" s="1"/>
  <c r="G722" i="4"/>
  <c r="L722" i="4"/>
  <c r="F722" i="4"/>
  <c r="I722" i="4" s="1"/>
  <c r="K722" i="4"/>
  <c r="B724" i="4"/>
  <c r="C724" i="4" s="1"/>
  <c r="A725" i="4"/>
  <c r="H724" i="4"/>
  <c r="E723" i="4"/>
  <c r="D723" i="4"/>
  <c r="F723" i="4" l="1"/>
  <c r="K723" i="4"/>
  <c r="G723" i="4"/>
  <c r="L723" i="4"/>
  <c r="N724" i="4"/>
  <c r="M724" i="4"/>
  <c r="R722" i="4"/>
  <c r="V722" i="4" s="1"/>
  <c r="P722" i="4"/>
  <c r="T722" i="4" s="1"/>
  <c r="H725" i="4"/>
  <c r="B725" i="4"/>
  <c r="C725" i="4" s="1"/>
  <c r="A726" i="4"/>
  <c r="I723" i="4"/>
  <c r="E724" i="4"/>
  <c r="D724" i="4"/>
  <c r="P723" i="4" l="1"/>
  <c r="T723" i="4" s="1"/>
  <c r="R723" i="4"/>
  <c r="V723" i="4" s="1"/>
  <c r="F724" i="4"/>
  <c r="I724" i="4" s="1"/>
  <c r="K724" i="4"/>
  <c r="G724" i="4"/>
  <c r="L724" i="4"/>
  <c r="N725" i="4"/>
  <c r="M725" i="4"/>
  <c r="H726" i="4"/>
  <c r="A727" i="4"/>
  <c r="B726" i="4"/>
  <c r="C726" i="4" s="1"/>
  <c r="E725" i="4"/>
  <c r="D725" i="4"/>
  <c r="F725" i="4" l="1"/>
  <c r="I725" i="4" s="1"/>
  <c r="K725" i="4"/>
  <c r="G725" i="4"/>
  <c r="L725" i="4"/>
  <c r="R724" i="4"/>
  <c r="V724" i="4" s="1"/>
  <c r="P724" i="4"/>
  <c r="T724" i="4" s="1"/>
  <c r="N726" i="4"/>
  <c r="M726" i="4"/>
  <c r="D726" i="4"/>
  <c r="E726" i="4"/>
  <c r="H727" i="4"/>
  <c r="A728" i="4"/>
  <c r="B727" i="4"/>
  <c r="C727" i="4" s="1"/>
  <c r="N727" i="4" l="1"/>
  <c r="M727" i="4"/>
  <c r="P725" i="4"/>
  <c r="T725" i="4" s="1"/>
  <c r="R725" i="4"/>
  <c r="V725" i="4" s="1"/>
  <c r="G726" i="4"/>
  <c r="L726" i="4"/>
  <c r="F726" i="4"/>
  <c r="K726" i="4"/>
  <c r="D727" i="4"/>
  <c r="E727" i="4"/>
  <c r="H728" i="4"/>
  <c r="B728" i="4"/>
  <c r="C728" i="4" s="1"/>
  <c r="A729" i="4"/>
  <c r="I726" i="4"/>
  <c r="F727" i="4" l="1"/>
  <c r="K727" i="4"/>
  <c r="N728" i="4"/>
  <c r="M728" i="4"/>
  <c r="G727" i="4"/>
  <c r="L727" i="4"/>
  <c r="P726" i="4"/>
  <c r="T726" i="4" s="1"/>
  <c r="R726" i="4"/>
  <c r="V726" i="4" s="1"/>
  <c r="A730" i="4"/>
  <c r="B729" i="4"/>
  <c r="C729" i="4" s="1"/>
  <c r="H729" i="4"/>
  <c r="E728" i="4"/>
  <c r="D728" i="4"/>
  <c r="I727" i="4"/>
  <c r="G728" i="4" l="1"/>
  <c r="L728" i="4"/>
  <c r="F728" i="4"/>
  <c r="I728" i="4" s="1"/>
  <c r="K728" i="4"/>
  <c r="N729" i="4"/>
  <c r="M729" i="4"/>
  <c r="R727" i="4"/>
  <c r="V727" i="4" s="1"/>
  <c r="P727" i="4"/>
  <c r="T727" i="4" s="1"/>
  <c r="D729" i="4"/>
  <c r="E729" i="4"/>
  <c r="H730" i="4"/>
  <c r="B730" i="4"/>
  <c r="C730" i="4" s="1"/>
  <c r="A731" i="4"/>
  <c r="R728" i="4" l="1"/>
  <c r="V728" i="4" s="1"/>
  <c r="P728" i="4"/>
  <c r="T728" i="4" s="1"/>
  <c r="N730" i="4"/>
  <c r="M730" i="4"/>
  <c r="G729" i="4"/>
  <c r="L729" i="4"/>
  <c r="F729" i="4"/>
  <c r="K729" i="4"/>
  <c r="B731" i="4"/>
  <c r="C731" i="4" s="1"/>
  <c r="H731" i="4"/>
  <c r="A732" i="4"/>
  <c r="E730" i="4"/>
  <c r="D730" i="4"/>
  <c r="I729" i="4"/>
  <c r="G730" i="4" l="1"/>
  <c r="L730" i="4"/>
  <c r="F730" i="4"/>
  <c r="I730" i="4" s="1"/>
  <c r="K730" i="4"/>
  <c r="N731" i="4"/>
  <c r="M731" i="4"/>
  <c r="R729" i="4"/>
  <c r="V729" i="4" s="1"/>
  <c r="P729" i="4"/>
  <c r="T729" i="4" s="1"/>
  <c r="A733" i="4"/>
  <c r="H732" i="4"/>
  <c r="B732" i="4"/>
  <c r="C732" i="4" s="1"/>
  <c r="E731" i="4"/>
  <c r="D731" i="4"/>
  <c r="F731" i="4" l="1"/>
  <c r="K731" i="4"/>
  <c r="G731" i="4"/>
  <c r="I731" i="4" s="1"/>
  <c r="L731" i="4"/>
  <c r="M732" i="4"/>
  <c r="N732" i="4"/>
  <c r="R730" i="4"/>
  <c r="V730" i="4" s="1"/>
  <c r="P730" i="4"/>
  <c r="T730" i="4" s="1"/>
  <c r="E732" i="4"/>
  <c r="D732" i="4"/>
  <c r="H733" i="4"/>
  <c r="A734" i="4"/>
  <c r="B733" i="4"/>
  <c r="C733" i="4" s="1"/>
  <c r="N733" i="4" l="1"/>
  <c r="M733" i="4"/>
  <c r="F732" i="4"/>
  <c r="K732" i="4"/>
  <c r="R731" i="4"/>
  <c r="V731" i="4" s="1"/>
  <c r="P731" i="4"/>
  <c r="T731" i="4" s="1"/>
  <c r="G732" i="4"/>
  <c r="L732" i="4"/>
  <c r="D733" i="4"/>
  <c r="E733" i="4"/>
  <c r="A735" i="4"/>
  <c r="B734" i="4"/>
  <c r="C734" i="4" s="1"/>
  <c r="H734" i="4"/>
  <c r="I732" i="4"/>
  <c r="N734" i="4" l="1"/>
  <c r="M734" i="4"/>
  <c r="R732" i="4"/>
  <c r="V732" i="4" s="1"/>
  <c r="P732" i="4"/>
  <c r="T732" i="4" s="1"/>
  <c r="G733" i="4"/>
  <c r="L733" i="4"/>
  <c r="F733" i="4"/>
  <c r="I733" i="4" s="1"/>
  <c r="K733" i="4"/>
  <c r="E734" i="4"/>
  <c r="D734" i="4"/>
  <c r="H735" i="4"/>
  <c r="B735" i="4"/>
  <c r="C735" i="4" s="1"/>
  <c r="G734" i="4" l="1"/>
  <c r="L734" i="4"/>
  <c r="N735" i="4"/>
  <c r="M735" i="4"/>
  <c r="F734" i="4"/>
  <c r="I734" i="4" s="1"/>
  <c r="K734" i="4"/>
  <c r="R733" i="4"/>
  <c r="V733" i="4" s="1"/>
  <c r="P733" i="4"/>
  <c r="T733" i="4" s="1"/>
  <c r="E735" i="4"/>
  <c r="D735" i="4"/>
  <c r="P734" i="4" l="1"/>
  <c r="T734" i="4" s="1"/>
  <c r="R734" i="4"/>
  <c r="V734" i="4" s="1"/>
  <c r="F735" i="4"/>
  <c r="I735" i="4" s="1"/>
  <c r="K735" i="4"/>
  <c r="G735" i="4"/>
  <c r="L735" i="4"/>
  <c r="P735" i="4" l="1"/>
  <c r="T735" i="4" s="1"/>
  <c r="R735" i="4"/>
  <c r="V735" i="4" s="1"/>
</calcChain>
</file>

<file path=xl/sharedStrings.xml><?xml version="1.0" encoding="utf-8"?>
<sst xmlns="http://schemas.openxmlformats.org/spreadsheetml/2006/main" count="799" uniqueCount="461">
  <si>
    <t>1/4</t>
  </si>
  <si>
    <t>Nominal
Diameter</t>
  </si>
  <si>
    <t>Decimal
Diameter</t>
  </si>
  <si>
    <t>Across Flats
(Nominal)</t>
  </si>
  <si>
    <t>Across Flats
(Decimal)</t>
  </si>
  <si>
    <t>Washer Face
(Diameter)</t>
  </si>
  <si>
    <t>Washer Face
(Thickness)</t>
  </si>
  <si>
    <t>7/16</t>
  </si>
  <si>
    <t>Head
Height
(Nominal)</t>
  </si>
  <si>
    <t>Head
Height
(Decimal)</t>
  </si>
  <si>
    <t>5/32</t>
  </si>
  <si>
    <t>5/16</t>
  </si>
  <si>
    <t>3/8</t>
  </si>
  <si>
    <t>1/2</t>
  </si>
  <si>
    <t>9/16</t>
  </si>
  <si>
    <t>5/8</t>
  </si>
  <si>
    <t>3/4</t>
  </si>
  <si>
    <t>7/8</t>
  </si>
  <si>
    <t>1</t>
  </si>
  <si>
    <t>1-1/8</t>
  </si>
  <si>
    <t>1-1/4</t>
  </si>
  <si>
    <t>1-3/8</t>
  </si>
  <si>
    <t>1-1/2</t>
  </si>
  <si>
    <t>1-5/8</t>
  </si>
  <si>
    <t>1-3/4</t>
  </si>
  <si>
    <t>1-7/8</t>
  </si>
  <si>
    <t>2</t>
  </si>
  <si>
    <t>2-1/4</t>
  </si>
  <si>
    <t>2-1/2</t>
  </si>
  <si>
    <t>3</t>
  </si>
  <si>
    <t>13/16</t>
  </si>
  <si>
    <t>15/16</t>
  </si>
  <si>
    <t>1-5/16</t>
  </si>
  <si>
    <t>1-11/16</t>
  </si>
  <si>
    <t>0.03 - 0.01</t>
  </si>
  <si>
    <t>0.06 -0.02</t>
  </si>
  <si>
    <t>0.09 - 0.03</t>
  </si>
  <si>
    <t>0.12 - 0.04</t>
  </si>
  <si>
    <t>0.19 - 0.06</t>
  </si>
  <si>
    <t>Head Chamfer</t>
  </si>
  <si>
    <t>30 Degrees</t>
  </si>
  <si>
    <t>Washer Face Diameter = 90% of Across Flats</t>
  </si>
  <si>
    <t>3-1/2</t>
  </si>
  <si>
    <t>4</t>
  </si>
  <si>
    <t>2-1/16</t>
  </si>
  <si>
    <t>2-5/8</t>
  </si>
  <si>
    <t>3-3/4</t>
  </si>
  <si>
    <t>4-1/2</t>
  </si>
  <si>
    <t>5-1/4</t>
  </si>
  <si>
    <t>6</t>
  </si>
  <si>
    <t>2-7/16</t>
  </si>
  <si>
    <t>27/32</t>
  </si>
  <si>
    <t>13/64</t>
  </si>
  <si>
    <t>15/64</t>
  </si>
  <si>
    <t>23/64</t>
  </si>
  <si>
    <t>25/64</t>
  </si>
  <si>
    <t>15/32</t>
  </si>
  <si>
    <t>35/64</t>
  </si>
  <si>
    <t>39/64</t>
  </si>
  <si>
    <t>25/32</t>
  </si>
  <si>
    <t>9/32</t>
  </si>
  <si>
    <t>11/16</t>
  </si>
  <si>
    <t>1-3/32</t>
  </si>
  <si>
    <t>1-7/32</t>
  </si>
  <si>
    <t>1-17/32</t>
  </si>
  <si>
    <t>2-5/16</t>
  </si>
  <si>
    <t>Washer Face Thickness (not to standard)</t>
  </si>
  <si>
    <t>UNC -2A
Minor Dia
Nominal</t>
  </si>
  <si>
    <t>Washer Face
(Radius to Shaft)</t>
  </si>
  <si>
    <t>…</t>
  </si>
  <si>
    <t>2-11/16</t>
  </si>
  <si>
    <t xml:space="preserve">
Washer
Fender
I.D.</t>
  </si>
  <si>
    <t>Washer
Fender
O.D.</t>
  </si>
  <si>
    <t>Washer
Spilt Lock
I.D.</t>
  </si>
  <si>
    <t>Washer 
Spilt Lock
O.D.</t>
  </si>
  <si>
    <t>Washer 
Spilt Lock
Avg Thk</t>
  </si>
  <si>
    <t>Min.
 Thread 
(&lt; 6 inces)
Length</t>
  </si>
  <si>
    <t>Min. 
Thread 
(&gt; 6 inces)
Length</t>
  </si>
  <si>
    <t>Washer
Fender
Thick</t>
  </si>
  <si>
    <t>Coarse
(UNC)
TPI</t>
  </si>
  <si>
    <t>Washer
Type B
Narrow
I.D.</t>
  </si>
  <si>
    <t>Washer
Type B
Narrow
O.D.</t>
  </si>
  <si>
    <t>Washer
Type B
Narrow
Thick</t>
  </si>
  <si>
    <t>Washer
Type B
Regular
I.D.</t>
  </si>
  <si>
    <t>Washer
Type B
Regular
O.D.</t>
  </si>
  <si>
    <t>Washer
Type B
Regular
Thick</t>
  </si>
  <si>
    <t>Washer
Type B
Wide
I.D.</t>
  </si>
  <si>
    <t>Washer
Type B
Wide
O.D.</t>
  </si>
  <si>
    <t>Washer
Type B
Wide
Thick</t>
  </si>
  <si>
    <t>Washer
Type A
Narrow
I.D.</t>
  </si>
  <si>
    <t>Washer
Type A
Narrow
O.D.</t>
  </si>
  <si>
    <t>Washer
Type A
Narrow
Thick</t>
  </si>
  <si>
    <t>Nut
Hex
Thick</t>
  </si>
  <si>
    <t>Nut
Hex Jam
Thick</t>
  </si>
  <si>
    <t>Note:</t>
  </si>
  <si>
    <t>Washer
Type A
Wide
I.D.</t>
  </si>
  <si>
    <t>Washer
Type A
Wide
O.D.</t>
  </si>
  <si>
    <t>Washer
Type A
Wide
Thick</t>
  </si>
  <si>
    <t>WPAN</t>
  </si>
  <si>
    <t>WPAW</t>
  </si>
  <si>
    <t>WPBN</t>
  </si>
  <si>
    <t>WPBR</t>
  </si>
  <si>
    <t>WPBW</t>
  </si>
  <si>
    <t>WPFF</t>
  </si>
  <si>
    <t>WLSL</t>
  </si>
  <si>
    <t>HNJP</t>
  </si>
  <si>
    <t>Washer, Plane, Type A, Wide</t>
  </si>
  <si>
    <t>Washer, Plane, Type A, Narrow (or nominal when Narrow and Wide are not designated)</t>
  </si>
  <si>
    <t>Washer, Plane, Type B, Narrow</t>
  </si>
  <si>
    <t>Washer, Plane, Type B, Regular</t>
  </si>
  <si>
    <t>Washer, Plane, Type B, Wide</t>
  </si>
  <si>
    <t>Washer, Plane, Fender</t>
  </si>
  <si>
    <t>Hex Cap Screw (Has washer face)</t>
  </si>
  <si>
    <t>HHST</t>
  </si>
  <si>
    <t>HNST</t>
  </si>
  <si>
    <t>HNSL</t>
  </si>
  <si>
    <t>Hex Head stack,  Hex Head Cap screw plus washer</t>
  </si>
  <si>
    <t>Hex Nut stack,  Hex Nut plus washer</t>
  </si>
  <si>
    <t>Hex Nut stack,  Hex Nut plus washer and lock washer</t>
  </si>
  <si>
    <t>Master Drawing</t>
  </si>
  <si>
    <t>Fasteners_Inch_02500.dwg</t>
  </si>
  <si>
    <t>Fasteners_Inch_03125.dwg</t>
  </si>
  <si>
    <t>Fasteners_Inch_03750.dwg</t>
  </si>
  <si>
    <t>Fasteners_Inch_04375.dwg</t>
  </si>
  <si>
    <t>Fasteners_Inch_05000.dwg</t>
  </si>
  <si>
    <t>Fasteners_Inch_05625.dwg</t>
  </si>
  <si>
    <t>Fasteners_Inch_06250.dwg</t>
  </si>
  <si>
    <t>Fasteners_Inch_07500.dwg</t>
  </si>
  <si>
    <t>Fasteners_Inch_08750.dwg</t>
  </si>
  <si>
    <t>Fasteners_Inch_10000.dwg</t>
  </si>
  <si>
    <t>Fasteners_Inch_11250.dwg</t>
  </si>
  <si>
    <t>Fasteners_Inch_12500.dwg</t>
  </si>
  <si>
    <t>Fasteners_Inch_13750.dwg</t>
  </si>
  <si>
    <t>Fasteners_Inch_15000.dwg</t>
  </si>
  <si>
    <t>Fasteners_Inch_16250.dwg</t>
  </si>
  <si>
    <t>Fasteners_Inch_17500.dwg</t>
  </si>
  <si>
    <t>Fasteners_Inch_20000.dwg</t>
  </si>
  <si>
    <t>Fasteners_Inch_25000.dwg</t>
  </si>
  <si>
    <t>Fasteners_Inch_30000.dwg</t>
  </si>
  <si>
    <t>Fasteners_Inch_35000.dwg</t>
  </si>
  <si>
    <t>Fasteners_Inch_40000.dwg</t>
  </si>
  <si>
    <t>HCSW</t>
  </si>
  <si>
    <t>HBLP</t>
  </si>
  <si>
    <t>HNSW</t>
  </si>
  <si>
    <t>HNJW</t>
  </si>
  <si>
    <t>HNSP</t>
  </si>
  <si>
    <t>Hex Nut, Standard, Washer Faced</t>
  </si>
  <si>
    <t>Hex Nut, Jam, Washer Faced</t>
  </si>
  <si>
    <t>Hex Nut, Standard, Plane</t>
  </si>
  <si>
    <t>Hex Nut, Jam, Plane</t>
  </si>
  <si>
    <t>HNUT</t>
  </si>
  <si>
    <t>HexNut (Plan View)</t>
  </si>
  <si>
    <t>HHED</t>
  </si>
  <si>
    <t>Hex Head Plan View (Hex Head Cap Screw or Bolt)</t>
  </si>
  <si>
    <t>Hex Head Bolt (plain face)</t>
  </si>
  <si>
    <t>HCSB</t>
  </si>
  <si>
    <t>Hex Head Cap Screw, Bottom View</t>
  </si>
  <si>
    <t>HBLB</t>
  </si>
  <si>
    <t>Hex Head Bolt (plain face), Bottom View</t>
  </si>
  <si>
    <t>Washer, Lock, Split Lock</t>
  </si>
  <si>
    <t>Fine
(UNF)
TPI</t>
  </si>
  <si>
    <t>Coarse
(UNC)
Pitch</t>
  </si>
  <si>
    <t>Fine
(UNF)
Pitch</t>
  </si>
  <si>
    <t xml:space="preserve">   For one inch and larger the washer face thickness has been increase to make it viewable on a drawing.</t>
  </si>
  <si>
    <t>Problem:</t>
  </si>
  <si>
    <t>Solution:</t>
  </si>
  <si>
    <t>Nominal Diameter:</t>
  </si>
  <si>
    <t>Angle
(Radians)</t>
  </si>
  <si>
    <t>Angle
(Degrees)</t>
  </si>
  <si>
    <t>Sin</t>
  </si>
  <si>
    <t>Cos</t>
  </si>
  <si>
    <t>Origonal "X ":</t>
  </si>
  <si>
    <t>Origonal "Y ":</t>
  </si>
  <si>
    <t>Origonal "Z ":</t>
  </si>
  <si>
    <t>Origonal Angle:</t>
  </si>
  <si>
    <t>Point</t>
  </si>
  <si>
    <t>Threads Per Unit Length:</t>
  </si>
  <si>
    <t>Div. Per Unit Revolution:</t>
  </si>
  <si>
    <r>
      <t xml:space="preserve">DraftSight Script Lines
 </t>
    </r>
    <r>
      <rPr>
        <i/>
        <sz val="11"/>
        <color theme="1"/>
        <rFont val="Calibri"/>
        <family val="2"/>
        <scheme val="minor"/>
      </rPr>
      <t>(cut and past into text file)</t>
    </r>
  </si>
  <si>
    <t>Generate points for a Draftsight Script file to draw a helical curve (as in screw thread).</t>
  </si>
  <si>
    <t>Major Diameter Helix</t>
  </si>
  <si>
    <t>Delta Angle:</t>
  </si>
  <si>
    <t>Minor Diameter (sharp):</t>
  </si>
  <si>
    <t>Depth (Delta X):</t>
  </si>
  <si>
    <t>Pitch (Delta Z):</t>
  </si>
  <si>
    <t>X2</t>
  </si>
  <si>
    <t>Y2</t>
  </si>
  <si>
    <t>Z3</t>
  </si>
  <si>
    <t>X1</t>
  </si>
  <si>
    <t>Y1</t>
  </si>
  <si>
    <t>Z1</t>
  </si>
  <si>
    <t>Thread Form (Top Surface)</t>
  </si>
  <si>
    <t>Z2</t>
  </si>
  <si>
    <t>Minor Diameter Helixs</t>
  </si>
  <si>
    <t>Minor Diameter Helix (top)</t>
  </si>
  <si>
    <t>Minor Diameter Helix (Bottom)</t>
  </si>
  <si>
    <t>Thread Form (Bottom Surface)</t>
  </si>
  <si>
    <t>Z</t>
  </si>
  <si>
    <t>X</t>
  </si>
  <si>
    <t>Y</t>
  </si>
  <si>
    <t>Strimg x,y,z</t>
  </si>
  <si>
    <t>0,0,0</t>
  </si>
  <si>
    <t>0,0,2</t>
  </si>
  <si>
    <t>F</t>
  </si>
  <si>
    <t>G</t>
  </si>
  <si>
    <t>H</t>
  </si>
  <si>
    <t>X,Y</t>
  </si>
  <si>
    <t>; This script constructs (I hope) a closed 3D poly mesh of 25 columns</t>
  </si>
  <si>
    <t>; ---- THIS IS  A PROOF OF CONCEPT TEST-----</t>
  </si>
  <si>
    <t>; 24 segments should "appear" to be circular and has nice 15 degree sections</t>
  </si>
  <si>
    <t>; It will be 2  high by 3/4 Unit Diameter 2 Units high</t>
  </si>
  <si>
    <t>; top and bottom vectors wwill all conect at 0,0,Z</t>
  </si>
  <si>
    <t>; Thus it will be closed at both ends</t>
  </si>
  <si>
    <t>; there will be 11 rows</t>
  </si>
  <si>
    <t>Mesh</t>
  </si>
  <si>
    <t>; 25 by 11</t>
  </si>
  <si>
    <t>;-----Begin Body ----</t>
  </si>
  <si>
    <t>; Column 01</t>
  </si>
  <si>
    <t>0.3750,0.0000,0.000</t>
  </si>
  <si>
    <t>0.3750,0.0000,0.250</t>
  </si>
  <si>
    <t>0.3750,0.0000,0.500</t>
  </si>
  <si>
    <t>0.3750,0.0000,0.750</t>
  </si>
  <si>
    <t>0.3750,0.0000,1.000</t>
  </si>
  <si>
    <t>0.3750,0.0000,1.250</t>
  </si>
  <si>
    <t>0.3750,0.0000,1.500</t>
  </si>
  <si>
    <t>0.3750,0.0000,1.750</t>
  </si>
  <si>
    <t>0.3750,0.0000,2.000</t>
  </si>
  <si>
    <t>; Column 02</t>
  </si>
  <si>
    <t>0.3622,0.0971,0.000</t>
  </si>
  <si>
    <t>0.3622,0.0971,0.250</t>
  </si>
  <si>
    <t>0.3622,0.0971,0.500</t>
  </si>
  <si>
    <t>0.3622,0.0971,0.750</t>
  </si>
  <si>
    <t>0.3622,0.0971,1.000</t>
  </si>
  <si>
    <t>0.3622,0.0971,1.250</t>
  </si>
  <si>
    <t>0.3622,0.0971,1.500</t>
  </si>
  <si>
    <t>0.3622,0.0971,1.750</t>
  </si>
  <si>
    <t>0.3622,0.0971,2.000</t>
  </si>
  <si>
    <t>; Column 03</t>
  </si>
  <si>
    <t>0.3248,0.1875,0.000</t>
  </si>
  <si>
    <t>0.3248,0.1875,0.250</t>
  </si>
  <si>
    <t>0.3248,0.1875,0.500</t>
  </si>
  <si>
    <t>0.3248,0.1875,0.750</t>
  </si>
  <si>
    <t>0.3248,0.1875,1.000</t>
  </si>
  <si>
    <t>0.3248,0.1875,1.250</t>
  </si>
  <si>
    <t>0.3248,0.1875,1.500</t>
  </si>
  <si>
    <t>0.3248,0.1875,1.750</t>
  </si>
  <si>
    <t>0.3248,0.1875,2.000</t>
  </si>
  <si>
    <t>; Column 04</t>
  </si>
  <si>
    <t>0.2652,0.2652,0.000</t>
  </si>
  <si>
    <t>0.2652,0.2652,0.250</t>
  </si>
  <si>
    <t>0.2652,0.2652,0.500</t>
  </si>
  <si>
    <t>0.2652,0.2652,0.750</t>
  </si>
  <si>
    <t>0.2652,0.2652,1.000</t>
  </si>
  <si>
    <t>0.2652,0.2652,1.250</t>
  </si>
  <si>
    <t>0.2652,0.2652,1.500</t>
  </si>
  <si>
    <t>0.2652,0.2652,1.750</t>
  </si>
  <si>
    <t>0.2652,0.2652,2.000</t>
  </si>
  <si>
    <t>; Column 05</t>
  </si>
  <si>
    <t>0.1875,0.3248,0.000</t>
  </si>
  <si>
    <t>0.1875,0.3248,0.250</t>
  </si>
  <si>
    <t>0.1875,0.3248,0.500</t>
  </si>
  <si>
    <t>0.1875,0.3248,0.750</t>
  </si>
  <si>
    <t>0.1875,0.3248,1.000</t>
  </si>
  <si>
    <t>0.1875,0.3248,1.250</t>
  </si>
  <si>
    <t>0.1875,0.3248,1.500</t>
  </si>
  <si>
    <t>0.1875,0.3248,1.750</t>
  </si>
  <si>
    <t>0.1875,0.3248,2.000</t>
  </si>
  <si>
    <t>; Column 06</t>
  </si>
  <si>
    <t>0.0971,0.3622,0.000</t>
  </si>
  <si>
    <t>0.0971,0.3622,0.250</t>
  </si>
  <si>
    <t>0.0971,0.3622,0.500</t>
  </si>
  <si>
    <t>0.0971,0.3622,0.750</t>
  </si>
  <si>
    <t>0.0971,0.3622,1.000</t>
  </si>
  <si>
    <t>0.0971,0.3622,1.250</t>
  </si>
  <si>
    <t>0.0971,0.3622,1.500</t>
  </si>
  <si>
    <t>0.0971,0.3622,1.750</t>
  </si>
  <si>
    <t>0.0971,0.3622,2.000</t>
  </si>
  <si>
    <t>; Column 07</t>
  </si>
  <si>
    <t>0.0000,0.3750,0.000</t>
  </si>
  <si>
    <t>0.0000,0.3750,0.250</t>
  </si>
  <si>
    <t>0.0000,0.3750,0.500</t>
  </si>
  <si>
    <t>0.0000,0.3750,0.750</t>
  </si>
  <si>
    <t>0.0000,0.3750,1.000</t>
  </si>
  <si>
    <t>0.0000,0.3750,1.250</t>
  </si>
  <si>
    <t>0.0000,0.3750,1.500</t>
  </si>
  <si>
    <t>0.0000,0.3750,1.750</t>
  </si>
  <si>
    <t>0.0000,0.3750,2.000</t>
  </si>
  <si>
    <t>; Column 08</t>
  </si>
  <si>
    <t>-0.0971,0.3622,0.000</t>
  </si>
  <si>
    <t>-0.0971,0.3622,0.250</t>
  </si>
  <si>
    <t>-0.0971,0.3622,0.500</t>
  </si>
  <si>
    <t>-0.0971,0.3622,0.750</t>
  </si>
  <si>
    <t>-0.0971,0.3622,1.000</t>
  </si>
  <si>
    <t>-0.0971,0.3622,1.250</t>
  </si>
  <si>
    <t>-0.0971,0.3622,1.500</t>
  </si>
  <si>
    <t>-0.0971,0.3622,1.750</t>
  </si>
  <si>
    <t>-0.0971,0.3622,2.000</t>
  </si>
  <si>
    <t>; Column 09</t>
  </si>
  <si>
    <t>-0.1875,0.3248,0.000</t>
  </si>
  <si>
    <t>-0.1875,0.3248,0.250</t>
  </si>
  <si>
    <t>-0.1875,0.3248,0.500</t>
  </si>
  <si>
    <t>-0.1875,0.3248,0.750</t>
  </si>
  <si>
    <t>-0.1875,0.3248,1.000</t>
  </si>
  <si>
    <t>-0.1875,0.3248,1.250</t>
  </si>
  <si>
    <t>-0.1875,0.3248,1.500</t>
  </si>
  <si>
    <t>-0.1875,0.3248,1.750</t>
  </si>
  <si>
    <t>-0.1875,0.3248,2.000</t>
  </si>
  <si>
    <t>; Column 10</t>
  </si>
  <si>
    <t>-0.2652,0.2652,0.000</t>
  </si>
  <si>
    <t>-0.2652,0.2652,0.250</t>
  </si>
  <si>
    <t>-0.2652,0.2652,0.500</t>
  </si>
  <si>
    <t>-0.2652,0.2652,0.750</t>
  </si>
  <si>
    <t>-0.2652,0.2652,1.000</t>
  </si>
  <si>
    <t>-0.2652,0.2652,1.250</t>
  </si>
  <si>
    <t>-0.2652,0.2652,1.500</t>
  </si>
  <si>
    <t>-0.2652,0.2652,1.750</t>
  </si>
  <si>
    <t>-0.2652,0.2652,2.000</t>
  </si>
  <si>
    <t>; Column 11</t>
  </si>
  <si>
    <t>-0.3248,0.1875,0.000</t>
  </si>
  <si>
    <t>-0.3248,0.1875,0.250</t>
  </si>
  <si>
    <t>-0.3248,0.1875,0.500</t>
  </si>
  <si>
    <t>-0.3248,0.1875,0.750</t>
  </si>
  <si>
    <t>-0.3248,0.1875,1.000</t>
  </si>
  <si>
    <t>-0.3248,0.1875,1.250</t>
  </si>
  <si>
    <t>-0.3248,0.1875,1.500</t>
  </si>
  <si>
    <t>-0.3248,0.1875,1.750</t>
  </si>
  <si>
    <t>-0.3248,0.1875,2.000</t>
  </si>
  <si>
    <t>; Column 12</t>
  </si>
  <si>
    <t>-0.3622,0.0971,0.000</t>
  </si>
  <si>
    <t>-0.3622,0.0971,0.250</t>
  </si>
  <si>
    <t>-0.3622,0.0971,0.500</t>
  </si>
  <si>
    <t>-0.3622,0.0971,0.750</t>
  </si>
  <si>
    <t>-0.3622,0.0971,1.000</t>
  </si>
  <si>
    <t>-0.3622,0.0971,1.250</t>
  </si>
  <si>
    <t>-0.3622,0.0971,1.500</t>
  </si>
  <si>
    <t>-0.3622,0.0971,1.750</t>
  </si>
  <si>
    <t>-0.3622,0.0971,2.000</t>
  </si>
  <si>
    <t>; Column 13</t>
  </si>
  <si>
    <t>-0.3750,0.0000,0.000</t>
  </si>
  <si>
    <t>-0.3750,0.0000,0.250</t>
  </si>
  <si>
    <t>-0.3750,0.0000,0.500</t>
  </si>
  <si>
    <t>-0.3750,0.0000,0.750</t>
  </si>
  <si>
    <t>-0.3750,0.0000,1.000</t>
  </si>
  <si>
    <t>-0.3750,0.0000,1.250</t>
  </si>
  <si>
    <t>-0.3750,0.0000,1.500</t>
  </si>
  <si>
    <t>-0.3750,0.0000,1.750</t>
  </si>
  <si>
    <t>-0.3750,0.0000,2.000</t>
  </si>
  <si>
    <t>; Column 14</t>
  </si>
  <si>
    <t>-0.3622,-0.0971,0.000</t>
  </si>
  <si>
    <t>-0.3622,-0.0971,0.250</t>
  </si>
  <si>
    <t>-0.3622,-0.0971,0.500</t>
  </si>
  <si>
    <t>-0.3622,-0.0971,0.750</t>
  </si>
  <si>
    <t>-0.3622,-0.0971,1.000</t>
  </si>
  <si>
    <t>-0.3622,-0.0971,1.250</t>
  </si>
  <si>
    <t>-0.3622,-0.0971,1.500</t>
  </si>
  <si>
    <t>-0.3622,-0.0971,1.750</t>
  </si>
  <si>
    <t>-0.3622,-0.0971,2.000</t>
  </si>
  <si>
    <t>; Column 15</t>
  </si>
  <si>
    <t>-0.3248,-0.1875,0.000</t>
  </si>
  <si>
    <t>-0.3248,-0.1875,0.250</t>
  </si>
  <si>
    <t>-0.3248,-0.1875,0.500</t>
  </si>
  <si>
    <t>-0.3248,-0.1875,0.750</t>
  </si>
  <si>
    <t>-0.3248,-0.1875,1.000</t>
  </si>
  <si>
    <t>-0.3248,-0.1875,1.250</t>
  </si>
  <si>
    <t>-0.3248,-0.1875,1.500</t>
  </si>
  <si>
    <t>-0.3248,-0.1875,1.750</t>
  </si>
  <si>
    <t>-0.3248,-0.1875,2.000</t>
  </si>
  <si>
    <t>; Column 16</t>
  </si>
  <si>
    <t>-0.2652,-0.2652,0.000</t>
  </si>
  <si>
    <t>-0.2652,-0.2652,0.250</t>
  </si>
  <si>
    <t>-0.2652,-0.2652,0.500</t>
  </si>
  <si>
    <t>-0.2652,-0.2652,0.750</t>
  </si>
  <si>
    <t>-0.2652,-0.2652,1.000</t>
  </si>
  <si>
    <t>-0.2652,-0.2652,1.250</t>
  </si>
  <si>
    <t>-0.2652,-0.2652,1.500</t>
  </si>
  <si>
    <t>-0.2652,-0.2652,1.750</t>
  </si>
  <si>
    <t>-0.2652,-0.2652,2.000</t>
  </si>
  <si>
    <t>; Column 17</t>
  </si>
  <si>
    <t>-0.1875,-0.3248,0.000</t>
  </si>
  <si>
    <t>-0.1875,-0.3248,0.250</t>
  </si>
  <si>
    <t>-0.1875,-0.3248,0.500</t>
  </si>
  <si>
    <t>-0.1875,-0.3248,0.750</t>
  </si>
  <si>
    <t>-0.1875,-0.3248,1.000</t>
  </si>
  <si>
    <t>-0.1875,-0.3248,1.250</t>
  </si>
  <si>
    <t>-0.1875,-0.3248,1.500</t>
  </si>
  <si>
    <t>-0.1875,-0.3248,1.750</t>
  </si>
  <si>
    <t>-0.1875,-0.3248,2.000</t>
  </si>
  <si>
    <t>; Column 18</t>
  </si>
  <si>
    <t>-0.0971,-0.3622,0.000</t>
  </si>
  <si>
    <t>-0.0971,-0.3622,0.250</t>
  </si>
  <si>
    <t>-0.0971,-0.3622,0.500</t>
  </si>
  <si>
    <t>-0.0971,-0.3622,0.750</t>
  </si>
  <si>
    <t>-0.0971,-0.3622,1.000</t>
  </si>
  <si>
    <t>-0.0971,-0.3622,1.250</t>
  </si>
  <si>
    <t>-0.0971,-0.3622,1.500</t>
  </si>
  <si>
    <t>-0.0971,-0.3622,1.750</t>
  </si>
  <si>
    <t>-0.0971,-0.3622,2.000</t>
  </si>
  <si>
    <t>; Column 19</t>
  </si>
  <si>
    <t>0.0000,-0.3750,0.000</t>
  </si>
  <si>
    <t>0.0000,-0.3750,0.250</t>
  </si>
  <si>
    <t>0.0000,-0.3750,0.500</t>
  </si>
  <si>
    <t>0.0000,-0.3750,0.750</t>
  </si>
  <si>
    <t>0.0000,-0.3750,1.000</t>
  </si>
  <si>
    <t>0.0000,-0.3750,1.250</t>
  </si>
  <si>
    <t>0.0000,-0.3750,1.500</t>
  </si>
  <si>
    <t>0.0000,-0.3750,1.750</t>
  </si>
  <si>
    <t>0.0000,-0.3750,2.000</t>
  </si>
  <si>
    <t>; Column 20</t>
  </si>
  <si>
    <t>0.0971,-0.3622,0.000</t>
  </si>
  <si>
    <t>0.0971,-0.3622,0.250</t>
  </si>
  <si>
    <t>0.0971,-0.3622,0.500</t>
  </si>
  <si>
    <t>0.0971,-0.3622,0.750</t>
  </si>
  <si>
    <t>0.0971,-0.3622,1.000</t>
  </si>
  <si>
    <t>0.0971,-0.3622,1.250</t>
  </si>
  <si>
    <t>0.0971,-0.3622,1.500</t>
  </si>
  <si>
    <t>0.0971,-0.3622,1.750</t>
  </si>
  <si>
    <t>0.0971,-0.3622,2.000</t>
  </si>
  <si>
    <t>; Column 21</t>
  </si>
  <si>
    <t>0.1875,-0.3248,0.000</t>
  </si>
  <si>
    <t>0.1875,-0.3248,0.250</t>
  </si>
  <si>
    <t>0.1875,-0.3248,0.500</t>
  </si>
  <si>
    <t>0.1875,-0.3248,0.750</t>
  </si>
  <si>
    <t>0.1875,-0.3248,1.000</t>
  </si>
  <si>
    <t>0.1875,-0.3248,1.250</t>
  </si>
  <si>
    <t>0.1875,-0.3248,1.500</t>
  </si>
  <si>
    <t>0.1875,-0.3248,1.750</t>
  </si>
  <si>
    <t>0.1875,-0.3248,2.000</t>
  </si>
  <si>
    <t>; Column 22</t>
  </si>
  <si>
    <t>0.2652,-0.2652,0.000</t>
  </si>
  <si>
    <t>0.2652,-0.2652,0.250</t>
  </si>
  <si>
    <t>0.2652,-0.2652,0.500</t>
  </si>
  <si>
    <t>0.2652,-0.2652,0.750</t>
  </si>
  <si>
    <t>0.2652,-0.2652,1.000</t>
  </si>
  <si>
    <t>0.2652,-0.2652,1.250</t>
  </si>
  <si>
    <t>0.2652,-0.2652,1.500</t>
  </si>
  <si>
    <t>0.2652,-0.2652,1.750</t>
  </si>
  <si>
    <t>0.2652,-0.2652,2.000</t>
  </si>
  <si>
    <t>; Column 23</t>
  </si>
  <si>
    <t>0.3248,-0.1875,0.000</t>
  </si>
  <si>
    <t>0.3248,-0.1875,0.250</t>
  </si>
  <si>
    <t>0.3248,-0.1875,0.500</t>
  </si>
  <si>
    <t>0.3248,-0.1875,0.750</t>
  </si>
  <si>
    <t>0.3248,-0.1875,1.000</t>
  </si>
  <si>
    <t>0.3248,-0.1875,1.250</t>
  </si>
  <si>
    <t>0.3248,-0.1875,1.500</t>
  </si>
  <si>
    <t>0.3248,-0.1875,1.750</t>
  </si>
  <si>
    <t>0.3248,-0.1875,2.000</t>
  </si>
  <si>
    <t>; Column 24</t>
  </si>
  <si>
    <t>0.3622,-0.0971,0.000</t>
  </si>
  <si>
    <t>0.3622,-0.0971,0.250</t>
  </si>
  <si>
    <t>0.3622,-0.0971,0.500</t>
  </si>
  <si>
    <t>0.3622,-0.0971,0.750</t>
  </si>
  <si>
    <t>0.3622,-0.0971,1.000</t>
  </si>
  <si>
    <t>0.3622,-0.0971,1.250</t>
  </si>
  <si>
    <t>0.3622,-0.0971,1.500</t>
  </si>
  <si>
    <t>0.3622,-0.0971,1.750</t>
  </si>
  <si>
    <t>0.3622,-0.0971,2.000</t>
  </si>
  <si>
    <t>; Column 25</t>
  </si>
  <si>
    <t>Zoom E</t>
  </si>
  <si>
    <t>Hide</t>
  </si>
  <si>
    <t>;end of script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</si>
</sst>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0.0000"/>
    <numFmt numFmtId="166" formatCode="0.000"/>
    <numFmt numFmtId="167" formatCode="0.000000"/>
    <numFmt numFmtId="168" formatCode="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Dashed">
        <color auto="1"/>
      </right>
      <top style="medium">
        <color auto="1"/>
      </top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</borders>
  <cellStyleXfs count="1">
    <xf numFmtId="0" fontId="0" fillId="0" borderId="0"/>
  </cellStyleXfs>
  <cellXfs count="156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6" fontId="0" fillId="0" borderId="0" xfId="0" applyNumberFormat="1" applyFill="1" applyAlignment="1">
      <alignment horizontal="center"/>
    </xf>
    <xf numFmtId="166" fontId="0" fillId="0" borderId="1" xfId="0" applyNumberFormat="1" applyBorder="1"/>
    <xf numFmtId="166" fontId="0" fillId="0" borderId="0" xfId="0" applyNumberFormat="1" applyBorder="1"/>
    <xf numFmtId="166" fontId="0" fillId="0" borderId="2" xfId="0" applyNumberFormat="1" applyBorder="1"/>
    <xf numFmtId="166" fontId="0" fillId="0" borderId="1" xfId="0" applyNumberFormat="1" applyFill="1" applyBorder="1"/>
    <xf numFmtId="166" fontId="0" fillId="0" borderId="0" xfId="0" applyNumberFormat="1" applyFill="1" applyBorder="1"/>
    <xf numFmtId="166" fontId="0" fillId="0" borderId="2" xfId="0" applyNumberFormat="1" applyFill="1" applyBorder="1"/>
    <xf numFmtId="166" fontId="0" fillId="0" borderId="1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164" fontId="0" fillId="0" borderId="5" xfId="0" applyNumberFormat="1" applyFill="1" applyBorder="1"/>
    <xf numFmtId="49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center" wrapText="1"/>
    </xf>
    <xf numFmtId="166" fontId="1" fillId="0" borderId="6" xfId="0" applyNumberFormat="1" applyFont="1" applyBorder="1" applyAlignment="1">
      <alignment horizontal="center" wrapText="1"/>
    </xf>
    <xf numFmtId="166" fontId="1" fillId="0" borderId="7" xfId="0" applyNumberFormat="1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164" fontId="0" fillId="0" borderId="9" xfId="0" applyNumberFormat="1" applyFill="1" applyBorder="1"/>
    <xf numFmtId="49" fontId="0" fillId="0" borderId="9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6" fontId="0" fillId="0" borderId="9" xfId="0" applyNumberFormat="1" applyFill="1" applyBorder="1"/>
    <xf numFmtId="166" fontId="0" fillId="0" borderId="10" xfId="0" applyNumberFormat="1" applyFill="1" applyBorder="1"/>
    <xf numFmtId="166" fontId="0" fillId="0" borderId="11" xfId="0" applyNumberFormat="1" applyFill="1" applyBorder="1"/>
    <xf numFmtId="166" fontId="0" fillId="0" borderId="10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wrapText="1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8" xfId="0" applyNumberFormat="1" applyBorder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166" fontId="1" fillId="2" borderId="5" xfId="0" applyNumberFormat="1" applyFont="1" applyFill="1" applyBorder="1" applyAlignment="1">
      <alignment horizontal="center" wrapText="1"/>
    </xf>
    <xf numFmtId="166" fontId="1" fillId="2" borderId="7" xfId="0" applyNumberFormat="1" applyFont="1" applyFill="1" applyBorder="1" applyAlignment="1">
      <alignment horizontal="center" wrapText="1"/>
    </xf>
    <xf numFmtId="166" fontId="1" fillId="2" borderId="6" xfId="0" applyNumberFormat="1" applyFont="1" applyFill="1" applyBorder="1" applyAlignment="1">
      <alignment horizontal="center" wrapText="1"/>
    </xf>
    <xf numFmtId="166" fontId="0" fillId="2" borderId="1" xfId="0" applyNumberFormat="1" applyFill="1" applyBorder="1"/>
    <xf numFmtId="166" fontId="0" fillId="2" borderId="13" xfId="0" applyNumberFormat="1" applyFill="1" applyBorder="1"/>
    <xf numFmtId="166" fontId="0" fillId="2" borderId="14" xfId="0" applyNumberFormat="1" applyFill="1" applyBorder="1"/>
    <xf numFmtId="166" fontId="0" fillId="2" borderId="0" xfId="0" applyNumberFormat="1" applyFill="1" applyBorder="1"/>
    <xf numFmtId="166" fontId="0" fillId="2" borderId="2" xfId="0" applyNumberFormat="1" applyFill="1" applyBorder="1"/>
    <xf numFmtId="166" fontId="0" fillId="2" borderId="0" xfId="0" applyNumberFormat="1" applyFill="1"/>
    <xf numFmtId="166" fontId="0" fillId="2" borderId="10" xfId="0" applyNumberFormat="1" applyFill="1" applyBorder="1"/>
    <xf numFmtId="166" fontId="0" fillId="2" borderId="9" xfId="0" applyNumberFormat="1" applyFill="1" applyBorder="1"/>
    <xf numFmtId="166" fontId="0" fillId="2" borderId="11" xfId="0" applyNumberFormat="1" applyFill="1" applyBorder="1"/>
    <xf numFmtId="166" fontId="0" fillId="2" borderId="0" xfId="0" applyNumberFormat="1" applyFill="1" applyAlignment="1">
      <alignment horizontal="right"/>
    </xf>
    <xf numFmtId="166" fontId="0" fillId="2" borderId="9" xfId="0" applyNumberFormat="1" applyFill="1" applyBorder="1" applyAlignment="1">
      <alignment horizontal="right"/>
    </xf>
    <xf numFmtId="166" fontId="0" fillId="2" borderId="1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wrapText="1"/>
    </xf>
    <xf numFmtId="166" fontId="1" fillId="3" borderId="6" xfId="0" applyNumberFormat="1" applyFont="1" applyFill="1" applyBorder="1" applyAlignment="1">
      <alignment horizontal="center" wrapText="1"/>
    </xf>
    <xf numFmtId="166" fontId="1" fillId="3" borderId="7" xfId="0" applyNumberFormat="1" applyFont="1" applyFill="1" applyBorder="1" applyAlignment="1">
      <alignment horizontal="center" wrapText="1"/>
    </xf>
    <xf numFmtId="166" fontId="0" fillId="3" borderId="1" xfId="0" applyNumberFormat="1" applyFill="1" applyBorder="1"/>
    <xf numFmtId="166" fontId="0" fillId="3" borderId="0" xfId="0" applyNumberFormat="1" applyFill="1" applyBorder="1"/>
    <xf numFmtId="166" fontId="0" fillId="3" borderId="12" xfId="0" applyNumberFormat="1" applyFill="1" applyBorder="1"/>
    <xf numFmtId="166" fontId="0" fillId="3" borderId="13" xfId="0" applyNumberFormat="1" applyFill="1" applyBorder="1"/>
    <xf numFmtId="166" fontId="0" fillId="3" borderId="9" xfId="0" applyNumberFormat="1" applyFill="1" applyBorder="1"/>
    <xf numFmtId="166" fontId="0" fillId="3" borderId="10" xfId="0" applyNumberFormat="1" applyFill="1" applyBorder="1"/>
    <xf numFmtId="166" fontId="0" fillId="3" borderId="1" xfId="0" applyNumberForma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10" xfId="0" applyNumberFormat="1" applyFill="1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165" fontId="0" fillId="4" borderId="1" xfId="0" applyNumberFormat="1" applyFill="1" applyBorder="1"/>
    <xf numFmtId="165" fontId="0" fillId="4" borderId="2" xfId="0" applyNumberForma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165" fontId="0" fillId="4" borderId="6" xfId="0" applyNumberFormat="1" applyFill="1" applyBorder="1"/>
    <xf numFmtId="165" fontId="0" fillId="4" borderId="7" xfId="0" applyNumberFormat="1" applyFill="1" applyBorder="1"/>
    <xf numFmtId="164" fontId="1" fillId="5" borderId="6" xfId="0" applyNumberFormat="1" applyFont="1" applyFill="1" applyBorder="1" applyAlignment="1">
      <alignment horizontal="center" wrapText="1"/>
    </xf>
    <xf numFmtId="164" fontId="1" fillId="5" borderId="5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164" fontId="0" fillId="5" borderId="1" xfId="0" applyNumberFormat="1" applyFill="1" applyBorder="1"/>
    <xf numFmtId="165" fontId="0" fillId="5" borderId="0" xfId="0" applyNumberFormat="1" applyFill="1"/>
    <xf numFmtId="0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5" borderId="0" xfId="0" applyFill="1"/>
    <xf numFmtId="164" fontId="0" fillId="5" borderId="10" xfId="0" applyNumberFormat="1" applyFill="1" applyBorder="1"/>
    <xf numFmtId="165" fontId="0" fillId="5" borderId="9" xfId="0" applyNumberFormat="1" applyFill="1" applyBorder="1"/>
    <xf numFmtId="0" fontId="0" fillId="5" borderId="9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0" fontId="0" fillId="5" borderId="9" xfId="0" applyFill="1" applyBorder="1"/>
    <xf numFmtId="166" fontId="0" fillId="5" borderId="0" xfId="0" applyNumberFormat="1" applyFill="1" applyBorder="1" applyAlignment="1">
      <alignment horizontal="center"/>
    </xf>
    <xf numFmtId="164" fontId="0" fillId="5" borderId="0" xfId="0" applyNumberFormat="1" applyFill="1"/>
    <xf numFmtId="49" fontId="0" fillId="5" borderId="0" xfId="0" applyNumberFormat="1" applyFill="1" applyAlignment="1">
      <alignment horizontal="center"/>
    </xf>
    <xf numFmtId="49" fontId="0" fillId="5" borderId="9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5" fontId="0" fillId="5" borderId="5" xfId="0" applyNumberFormat="1" applyFill="1" applyBorder="1"/>
    <xf numFmtId="0" fontId="0" fillId="5" borderId="5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0" fontId="0" fillId="5" borderId="5" xfId="0" applyFill="1" applyBorder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 wrapText="1"/>
    </xf>
    <xf numFmtId="167" fontId="0" fillId="0" borderId="0" xfId="0" applyNumberFormat="1"/>
    <xf numFmtId="4" fontId="1" fillId="0" borderId="0" xfId="0" applyNumberFormat="1" applyFont="1"/>
    <xf numFmtId="165" fontId="1" fillId="0" borderId="15" xfId="0" applyNumberFormat="1" applyFont="1" applyBorder="1"/>
    <xf numFmtId="0" fontId="1" fillId="0" borderId="15" xfId="0" applyFont="1" applyBorder="1"/>
    <xf numFmtId="164" fontId="1" fillId="0" borderId="15" xfId="0" applyNumberFormat="1" applyFont="1" applyBorder="1"/>
    <xf numFmtId="4" fontId="1" fillId="0" borderId="15" xfId="0" applyNumberFormat="1" applyFont="1" applyBorder="1"/>
    <xf numFmtId="3" fontId="0" fillId="0" borderId="0" xfId="0" applyNumberFormat="1" applyAlignment="1">
      <alignment horizontal="right"/>
    </xf>
    <xf numFmtId="3" fontId="0" fillId="0" borderId="0" xfId="0" applyNumberFormat="1"/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6" borderId="0" xfId="0" applyFont="1" applyFill="1" applyAlignment="1">
      <alignment horizontal="center"/>
    </xf>
    <xf numFmtId="165" fontId="0" fillId="0" borderId="0" xfId="0" applyNumberFormat="1"/>
    <xf numFmtId="0" fontId="5" fillId="0" borderId="0" xfId="0" applyFont="1" applyFill="1" applyAlignment="1">
      <alignment horizontal="center"/>
    </xf>
    <xf numFmtId="0" fontId="5" fillId="6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8" fontId="0" fillId="0" borderId="0" xfId="0" applyNumberFormat="1" applyAlignment="1">
      <alignment horizontal="left"/>
    </xf>
    <xf numFmtId="49" fontId="0" fillId="0" borderId="0" xfId="0" applyNumberFormat="1"/>
    <xf numFmtId="0" fontId="5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tabSelected="1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K5" sqref="K5"/>
    </sheetView>
  </sheetViews>
  <sheetFormatPr defaultRowHeight="15" x14ac:dyDescent="0.25"/>
  <cols>
    <col min="1" max="1" width="9.28515625" style="11" bestFit="1" customWidth="1"/>
    <col min="2" max="2" width="9.28515625" style="2" customWidth="1"/>
    <col min="3" max="3" width="11.28515625" style="1" bestFit="1" customWidth="1"/>
    <col min="4" max="4" width="11.28515625" style="2" bestFit="1" customWidth="1"/>
    <col min="5" max="5" width="12.140625" style="1" customWidth="1"/>
    <col min="6" max="6" width="9.5703125" style="2" bestFit="1" customWidth="1"/>
    <col min="7" max="7" width="12.7109375" style="2" customWidth="1"/>
    <col min="8" max="8" width="12.28515625" style="2" customWidth="1"/>
    <col min="9" max="9" width="15.7109375" style="4" bestFit="1" customWidth="1"/>
    <col min="10" max="10" width="9.85546875" style="2" bestFit="1" customWidth="1"/>
    <col min="11" max="11" width="9.85546875" bestFit="1" customWidth="1"/>
    <col min="12" max="12" width="7" style="1" bestFit="1" customWidth="1"/>
    <col min="13" max="15" width="7" style="1" customWidth="1"/>
    <col min="16" max="16" width="9.7109375" bestFit="1" customWidth="1"/>
    <col min="17" max="18" width="7" bestFit="1" customWidth="1"/>
    <col min="19" max="21" width="7.85546875" bestFit="1" customWidth="1"/>
    <col min="22" max="24" width="7.85546875" customWidth="1"/>
    <col min="25" max="36" width="7.85546875" style="9" bestFit="1" customWidth="1"/>
    <col min="37" max="37" width="9.85546875" customWidth="1"/>
    <col min="40" max="40" width="9.140625" style="3"/>
    <col min="42" max="42" width="26.7109375" customWidth="1"/>
  </cols>
  <sheetData>
    <row r="1" spans="1:42" s="3" customFormat="1" ht="60.75" thickBot="1" x14ac:dyDescent="0.3">
      <c r="A1" s="33" t="s">
        <v>1</v>
      </c>
      <c r="B1" s="34" t="s">
        <v>2</v>
      </c>
      <c r="C1" s="35" t="s">
        <v>3</v>
      </c>
      <c r="D1" s="34" t="s">
        <v>4</v>
      </c>
      <c r="E1" s="35" t="s">
        <v>8</v>
      </c>
      <c r="F1" s="34" t="s">
        <v>9</v>
      </c>
      <c r="G1" s="34" t="s">
        <v>5</v>
      </c>
      <c r="H1" s="34" t="s">
        <v>6</v>
      </c>
      <c r="I1" s="34" t="s">
        <v>68</v>
      </c>
      <c r="J1" s="108" t="s">
        <v>76</v>
      </c>
      <c r="K1" s="109" t="s">
        <v>77</v>
      </c>
      <c r="L1" s="110" t="s">
        <v>79</v>
      </c>
      <c r="M1" s="110" t="s">
        <v>161</v>
      </c>
      <c r="N1" s="110" t="s">
        <v>160</v>
      </c>
      <c r="O1" s="110" t="s">
        <v>162</v>
      </c>
      <c r="P1" s="111" t="s">
        <v>67</v>
      </c>
      <c r="Q1" s="100" t="s">
        <v>92</v>
      </c>
      <c r="R1" s="101" t="s">
        <v>93</v>
      </c>
      <c r="S1" s="84" t="s">
        <v>89</v>
      </c>
      <c r="T1" s="84" t="s">
        <v>90</v>
      </c>
      <c r="U1" s="84" t="s">
        <v>91</v>
      </c>
      <c r="V1" s="85" t="s">
        <v>95</v>
      </c>
      <c r="W1" s="84" t="s">
        <v>96</v>
      </c>
      <c r="X1" s="86" t="s">
        <v>97</v>
      </c>
      <c r="Y1" s="64" t="s">
        <v>80</v>
      </c>
      <c r="Z1" s="64" t="s">
        <v>81</v>
      </c>
      <c r="AA1" s="65" t="s">
        <v>82</v>
      </c>
      <c r="AB1" s="66" t="s">
        <v>83</v>
      </c>
      <c r="AC1" s="64" t="s">
        <v>84</v>
      </c>
      <c r="AD1" s="65" t="s">
        <v>85</v>
      </c>
      <c r="AE1" s="64" t="s">
        <v>86</v>
      </c>
      <c r="AF1" s="64" t="s">
        <v>87</v>
      </c>
      <c r="AG1" s="64" t="s">
        <v>88</v>
      </c>
      <c r="AH1" s="38" t="s">
        <v>71</v>
      </c>
      <c r="AI1" s="37" t="s">
        <v>72</v>
      </c>
      <c r="AJ1" s="39" t="s">
        <v>78</v>
      </c>
      <c r="AK1" s="36" t="s">
        <v>73</v>
      </c>
      <c r="AL1" s="36" t="s">
        <v>74</v>
      </c>
      <c r="AM1" s="36" t="s">
        <v>75</v>
      </c>
      <c r="AN1" s="33" t="s">
        <v>1</v>
      </c>
      <c r="AO1" s="51" t="s">
        <v>2</v>
      </c>
      <c r="AP1" s="62" t="s">
        <v>119</v>
      </c>
    </row>
    <row r="2" spans="1:42" x14ac:dyDescent="0.25">
      <c r="A2" s="23" t="s">
        <v>0</v>
      </c>
      <c r="B2" s="2">
        <v>0.25</v>
      </c>
      <c r="C2" s="1" t="s">
        <v>7</v>
      </c>
      <c r="D2" s="2">
        <f>7/16</f>
        <v>0.4375</v>
      </c>
      <c r="E2" s="1" t="s">
        <v>10</v>
      </c>
      <c r="F2" s="2">
        <f>5/32</f>
        <v>0.15625</v>
      </c>
      <c r="G2" s="2">
        <f t="shared" ref="G2:G22" si="0">D2*0.9</f>
        <v>0.39374999999999999</v>
      </c>
      <c r="H2" s="2">
        <v>1.6E-2</v>
      </c>
      <c r="I2" s="4" t="s">
        <v>34</v>
      </c>
      <c r="J2" s="112">
        <v>0.75</v>
      </c>
      <c r="K2" s="113">
        <v>1</v>
      </c>
      <c r="L2" s="114">
        <v>20</v>
      </c>
      <c r="M2" s="115">
        <f t="shared" ref="M2:M22" si="1">1/L2</f>
        <v>0.05</v>
      </c>
      <c r="N2" s="114">
        <v>24</v>
      </c>
      <c r="O2" s="115">
        <f>1/N2</f>
        <v>4.1666666666666664E-2</v>
      </c>
      <c r="P2" s="113">
        <v>0.189</v>
      </c>
      <c r="Q2" s="102">
        <f>(0.226+0.212)/2</f>
        <v>0.219</v>
      </c>
      <c r="R2" s="103">
        <f>(0.163+0.15)/2</f>
        <v>0.1565</v>
      </c>
      <c r="S2" s="87">
        <v>0.28100000000000003</v>
      </c>
      <c r="T2" s="88">
        <v>0.625</v>
      </c>
      <c r="U2" s="88">
        <v>6.5000000000000002E-2</v>
      </c>
      <c r="V2" s="89">
        <v>0.312</v>
      </c>
      <c r="W2" s="90">
        <v>0.73399999999999999</v>
      </c>
      <c r="X2" s="90">
        <v>6.5000000000000002E-2</v>
      </c>
      <c r="Y2" s="67">
        <v>0.28100000000000003</v>
      </c>
      <c r="Z2" s="68">
        <v>0.5</v>
      </c>
      <c r="AA2" s="69">
        <v>6.3E-2</v>
      </c>
      <c r="AB2" s="67">
        <v>0.28100000000000003</v>
      </c>
      <c r="AC2" s="70">
        <v>0.73399999999999999</v>
      </c>
      <c r="AD2" s="71">
        <v>0.1</v>
      </c>
      <c r="AE2" s="67">
        <v>0.28100000000000003</v>
      </c>
      <c r="AF2" s="72">
        <v>1</v>
      </c>
      <c r="AG2" s="72">
        <v>0.1</v>
      </c>
      <c r="AH2" s="14">
        <v>0.28499999999999998</v>
      </c>
      <c r="AI2" s="15">
        <v>1</v>
      </c>
      <c r="AJ2" s="16">
        <v>6.5000000000000002E-2</v>
      </c>
      <c r="AK2" s="9">
        <v>0.26</v>
      </c>
      <c r="AL2" s="9">
        <v>0.48699999999999999</v>
      </c>
      <c r="AM2" s="9">
        <v>6.2E-2</v>
      </c>
      <c r="AN2" s="23" t="str">
        <f>A2</f>
        <v>1/4</v>
      </c>
      <c r="AO2" s="52">
        <f>B2</f>
        <v>0.25</v>
      </c>
      <c r="AP2" s="60" t="s">
        <v>120</v>
      </c>
    </row>
    <row r="3" spans="1:42" s="8" customFormat="1" x14ac:dyDescent="0.25">
      <c r="A3" s="24" t="s">
        <v>11</v>
      </c>
      <c r="B3" s="6">
        <f>5/16</f>
        <v>0.3125</v>
      </c>
      <c r="C3" s="5" t="s">
        <v>13</v>
      </c>
      <c r="D3" s="6">
        <f>1/2</f>
        <v>0.5</v>
      </c>
      <c r="E3" s="5" t="s">
        <v>52</v>
      </c>
      <c r="F3" s="6">
        <f>13/64</f>
        <v>0.203125</v>
      </c>
      <c r="G3" s="6">
        <f t="shared" si="0"/>
        <v>0.45</v>
      </c>
      <c r="H3" s="6">
        <v>1.6E-2</v>
      </c>
      <c r="I3" s="7" t="s">
        <v>34</v>
      </c>
      <c r="J3" s="112">
        <v>0.875</v>
      </c>
      <c r="K3" s="113">
        <v>1.125</v>
      </c>
      <c r="L3" s="114">
        <v>18</v>
      </c>
      <c r="M3" s="115">
        <f t="shared" si="1"/>
        <v>5.5555555555555552E-2</v>
      </c>
      <c r="N3" s="114">
        <v>24</v>
      </c>
      <c r="O3" s="115">
        <f t="shared" ref="O3:O15" si="2">1/N3</f>
        <v>4.1666666666666664E-2</v>
      </c>
      <c r="P3" s="116">
        <v>0.2452</v>
      </c>
      <c r="Q3" s="102">
        <f>(0.273+0.258)/2</f>
        <v>0.26550000000000001</v>
      </c>
      <c r="R3" s="103">
        <f>(0.195+0.18)/2</f>
        <v>0.1875</v>
      </c>
      <c r="S3" s="87">
        <v>0.34399999999999997</v>
      </c>
      <c r="T3" s="88">
        <v>0.68799999999999994</v>
      </c>
      <c r="U3" s="88">
        <v>6.5000000000000002E-2</v>
      </c>
      <c r="V3" s="87">
        <v>0.375</v>
      </c>
      <c r="W3" s="88">
        <v>0.875</v>
      </c>
      <c r="X3" s="88">
        <v>8.3000000000000004E-2</v>
      </c>
      <c r="Y3" s="67">
        <v>0.34399999999999997</v>
      </c>
      <c r="Z3" s="70">
        <v>0.625</v>
      </c>
      <c r="AA3" s="71">
        <v>6.3E-2</v>
      </c>
      <c r="AB3" s="67">
        <v>0.34399999999999997</v>
      </c>
      <c r="AC3" s="70">
        <v>0.875</v>
      </c>
      <c r="AD3" s="71">
        <v>0.1</v>
      </c>
      <c r="AE3" s="67">
        <v>0.34399999999999997</v>
      </c>
      <c r="AF3" s="72">
        <v>1.125</v>
      </c>
      <c r="AG3" s="70">
        <v>0.1</v>
      </c>
      <c r="AH3" s="17">
        <v>0.34799999999999998</v>
      </c>
      <c r="AI3" s="18">
        <v>1.25</v>
      </c>
      <c r="AJ3" s="19">
        <v>6.5000000000000002E-2</v>
      </c>
      <c r="AK3" s="10">
        <v>0.32200000000000001</v>
      </c>
      <c r="AL3" s="10">
        <v>0.58299999999999996</v>
      </c>
      <c r="AM3" s="10">
        <v>7.8E-2</v>
      </c>
      <c r="AN3" s="23" t="str">
        <f t="shared" ref="AN3:AN22" si="3">A3</f>
        <v>5/16</v>
      </c>
      <c r="AO3" s="52">
        <f t="shared" ref="AO3:AO22" si="4">B3</f>
        <v>0.3125</v>
      </c>
      <c r="AP3" s="60" t="s">
        <v>121</v>
      </c>
    </row>
    <row r="4" spans="1:42" s="8" customFormat="1" x14ac:dyDescent="0.25">
      <c r="A4" s="24" t="s">
        <v>12</v>
      </c>
      <c r="B4" s="6">
        <f>3/8</f>
        <v>0.375</v>
      </c>
      <c r="C4" s="5" t="s">
        <v>14</v>
      </c>
      <c r="D4" s="6">
        <f>9/16</f>
        <v>0.5625</v>
      </c>
      <c r="E4" s="5" t="s">
        <v>53</v>
      </c>
      <c r="F4" s="6">
        <f>15/64</f>
        <v>0.234375</v>
      </c>
      <c r="G4" s="6">
        <f t="shared" si="0"/>
        <v>0.50624999999999998</v>
      </c>
      <c r="H4" s="6">
        <v>1.6E-2</v>
      </c>
      <c r="I4" s="7" t="s">
        <v>34</v>
      </c>
      <c r="J4" s="112">
        <v>1</v>
      </c>
      <c r="K4" s="113">
        <v>1.25</v>
      </c>
      <c r="L4" s="114">
        <v>16</v>
      </c>
      <c r="M4" s="115">
        <f t="shared" si="1"/>
        <v>6.25E-2</v>
      </c>
      <c r="N4" s="114">
        <v>24</v>
      </c>
      <c r="O4" s="115">
        <f t="shared" si="2"/>
        <v>4.1666666666666664E-2</v>
      </c>
      <c r="P4" s="116">
        <v>0.29920000000000002</v>
      </c>
      <c r="Q4" s="102">
        <f>(0.337+0.32)/2</f>
        <v>0.32850000000000001</v>
      </c>
      <c r="R4" s="103">
        <f>(0.227+0.21)/2</f>
        <v>0.2185</v>
      </c>
      <c r="S4" s="88">
        <v>0.40600000000000003</v>
      </c>
      <c r="T4" s="88">
        <v>0.81200000000000006</v>
      </c>
      <c r="U4" s="88">
        <v>6.5000000000000002E-2</v>
      </c>
      <c r="V4" s="87">
        <v>0.438</v>
      </c>
      <c r="W4" s="88">
        <v>1</v>
      </c>
      <c r="X4" s="88">
        <v>8.3000000000000004E-2</v>
      </c>
      <c r="Y4" s="67">
        <v>0.40600000000000003</v>
      </c>
      <c r="Z4" s="70">
        <v>0.73399999999999999</v>
      </c>
      <c r="AA4" s="71">
        <v>0.1</v>
      </c>
      <c r="AB4" s="67">
        <v>0.40600000000000003</v>
      </c>
      <c r="AC4" s="70">
        <v>1</v>
      </c>
      <c r="AD4" s="71">
        <v>0.1</v>
      </c>
      <c r="AE4" s="67">
        <v>0.40600000000000003</v>
      </c>
      <c r="AF4" s="72">
        <v>1.25</v>
      </c>
      <c r="AG4" s="70">
        <v>0.16</v>
      </c>
      <c r="AH4" s="17">
        <v>0.41</v>
      </c>
      <c r="AI4" s="18">
        <v>1.5</v>
      </c>
      <c r="AJ4" s="19">
        <v>6.5000000000000002E-2</v>
      </c>
      <c r="AK4" s="10">
        <v>0.38500000000000001</v>
      </c>
      <c r="AL4" s="10">
        <v>0.68</v>
      </c>
      <c r="AM4" s="10">
        <v>9.4E-2</v>
      </c>
      <c r="AN4" s="24" t="str">
        <f t="shared" si="3"/>
        <v>3/8</v>
      </c>
      <c r="AO4" s="52">
        <f t="shared" si="4"/>
        <v>0.375</v>
      </c>
      <c r="AP4" s="60" t="s">
        <v>122</v>
      </c>
    </row>
    <row r="5" spans="1:42" s="8" customFormat="1" x14ac:dyDescent="0.25">
      <c r="A5" s="24" t="s">
        <v>7</v>
      </c>
      <c r="B5" s="6">
        <f>7/16</f>
        <v>0.4375</v>
      </c>
      <c r="C5" s="5" t="s">
        <v>15</v>
      </c>
      <c r="D5" s="6">
        <f>5/8</f>
        <v>0.625</v>
      </c>
      <c r="E5" s="5" t="s">
        <v>60</v>
      </c>
      <c r="F5" s="6">
        <f>9/32</f>
        <v>0.28125</v>
      </c>
      <c r="G5" s="6">
        <f t="shared" si="0"/>
        <v>0.5625</v>
      </c>
      <c r="H5" s="6">
        <v>1.6E-2</v>
      </c>
      <c r="I5" s="7" t="s">
        <v>34</v>
      </c>
      <c r="J5" s="112">
        <v>1.125</v>
      </c>
      <c r="K5" s="113">
        <v>1.375</v>
      </c>
      <c r="L5" s="114">
        <v>14</v>
      </c>
      <c r="M5" s="115">
        <f t="shared" si="1"/>
        <v>7.1428571428571425E-2</v>
      </c>
      <c r="N5" s="114">
        <v>20</v>
      </c>
      <c r="O5" s="115">
        <f t="shared" si="2"/>
        <v>0.05</v>
      </c>
      <c r="P5" s="116">
        <v>0.35110000000000002</v>
      </c>
      <c r="Q5" s="102">
        <f>(0.385+0.365)/2</f>
        <v>0.375</v>
      </c>
      <c r="R5" s="103">
        <f>(0.26+0.24)/2</f>
        <v>0.25</v>
      </c>
      <c r="S5" s="88">
        <v>0.46899999999999997</v>
      </c>
      <c r="T5" s="88">
        <v>0.92200000000000004</v>
      </c>
      <c r="U5" s="88">
        <v>6.5000000000000002E-2</v>
      </c>
      <c r="V5" s="87">
        <v>0.5</v>
      </c>
      <c r="W5" s="88">
        <v>1.25</v>
      </c>
      <c r="X5" s="88">
        <v>8.3000000000000004E-2</v>
      </c>
      <c r="Y5" s="67">
        <v>0.46899999999999997</v>
      </c>
      <c r="Z5" s="70">
        <v>0.78500000000000003</v>
      </c>
      <c r="AA5" s="71">
        <v>0.1</v>
      </c>
      <c r="AB5" s="67">
        <v>0.46899999999999997</v>
      </c>
      <c r="AC5" s="70">
        <v>1.125</v>
      </c>
      <c r="AD5" s="71">
        <v>0.1</v>
      </c>
      <c r="AE5" s="67">
        <v>0.46899999999999997</v>
      </c>
      <c r="AF5" s="72">
        <v>1.49</v>
      </c>
      <c r="AG5" s="70">
        <v>0.16</v>
      </c>
      <c r="AH5" s="20" t="s">
        <v>69</v>
      </c>
      <c r="AI5" s="21" t="s">
        <v>69</v>
      </c>
      <c r="AJ5" s="22" t="s">
        <v>69</v>
      </c>
      <c r="AK5" s="10">
        <v>0.45</v>
      </c>
      <c r="AL5" s="10">
        <v>0.77600000000000002</v>
      </c>
      <c r="AM5" s="10">
        <v>0.109</v>
      </c>
      <c r="AN5" s="24" t="str">
        <f t="shared" si="3"/>
        <v>7/16</v>
      </c>
      <c r="AO5" s="52">
        <f t="shared" si="4"/>
        <v>0.4375</v>
      </c>
      <c r="AP5" s="60" t="s">
        <v>123</v>
      </c>
    </row>
    <row r="6" spans="1:42" s="8" customFormat="1" x14ac:dyDescent="0.25">
      <c r="A6" s="40" t="s">
        <v>13</v>
      </c>
      <c r="B6" s="41">
        <f>1/2</f>
        <v>0.5</v>
      </c>
      <c r="C6" s="42" t="s">
        <v>16</v>
      </c>
      <c r="D6" s="41">
        <f>3/4</f>
        <v>0.75</v>
      </c>
      <c r="E6" s="42" t="s">
        <v>11</v>
      </c>
      <c r="F6" s="41">
        <f>5/16</f>
        <v>0.3125</v>
      </c>
      <c r="G6" s="41">
        <f t="shared" si="0"/>
        <v>0.67500000000000004</v>
      </c>
      <c r="H6" s="41">
        <v>1.6E-2</v>
      </c>
      <c r="I6" s="43" t="s">
        <v>34</v>
      </c>
      <c r="J6" s="117">
        <v>1.25</v>
      </c>
      <c r="K6" s="118">
        <v>1.5</v>
      </c>
      <c r="L6" s="119">
        <v>13</v>
      </c>
      <c r="M6" s="120">
        <f t="shared" si="1"/>
        <v>7.6923076923076927E-2</v>
      </c>
      <c r="N6" s="119">
        <v>20</v>
      </c>
      <c r="O6" s="120">
        <f t="shared" si="2"/>
        <v>0.05</v>
      </c>
      <c r="P6" s="121">
        <v>0.40689999999999998</v>
      </c>
      <c r="Q6" s="104">
        <f>(0.448+0.427)/2</f>
        <v>0.4375</v>
      </c>
      <c r="R6" s="105">
        <f>(0.323+0.302)/2</f>
        <v>0.3125</v>
      </c>
      <c r="S6" s="91">
        <v>0.53100000000000003</v>
      </c>
      <c r="T6" s="91">
        <v>1.0620000000000001</v>
      </c>
      <c r="U6" s="91">
        <v>9.5000000000000001E-2</v>
      </c>
      <c r="V6" s="92">
        <v>0.56200000000000006</v>
      </c>
      <c r="W6" s="91">
        <v>1.375</v>
      </c>
      <c r="X6" s="91">
        <v>0.109</v>
      </c>
      <c r="Y6" s="73">
        <v>0.53100000000000003</v>
      </c>
      <c r="Z6" s="74">
        <v>1</v>
      </c>
      <c r="AA6" s="75">
        <v>0.1</v>
      </c>
      <c r="AB6" s="73">
        <v>0.53100000000000003</v>
      </c>
      <c r="AC6" s="74">
        <v>1.25</v>
      </c>
      <c r="AD6" s="75">
        <v>0.1</v>
      </c>
      <c r="AE6" s="73">
        <v>0.53100000000000003</v>
      </c>
      <c r="AF6" s="74">
        <v>1.75</v>
      </c>
      <c r="AG6" s="74">
        <v>0.16</v>
      </c>
      <c r="AH6" s="45">
        <v>0.53500000000000003</v>
      </c>
      <c r="AI6" s="44">
        <v>2</v>
      </c>
      <c r="AJ6" s="46">
        <v>6.5000000000000002E-2</v>
      </c>
      <c r="AK6" s="44">
        <v>0.51200000000000001</v>
      </c>
      <c r="AL6" s="44">
        <v>0.86899999999999999</v>
      </c>
      <c r="AM6" s="44">
        <v>0.126</v>
      </c>
      <c r="AN6" s="40" t="str">
        <f t="shared" si="3"/>
        <v>1/2</v>
      </c>
      <c r="AO6" s="54">
        <f t="shared" si="4"/>
        <v>0.5</v>
      </c>
      <c r="AP6" s="63" t="s">
        <v>124</v>
      </c>
    </row>
    <row r="7" spans="1:42" s="8" customFormat="1" x14ac:dyDescent="0.25">
      <c r="A7" s="24" t="s">
        <v>14</v>
      </c>
      <c r="B7" s="6">
        <f>9/16</f>
        <v>0.5625</v>
      </c>
      <c r="C7" s="5" t="s">
        <v>30</v>
      </c>
      <c r="D7" s="6">
        <f>13/16</f>
        <v>0.8125</v>
      </c>
      <c r="E7" s="5" t="s">
        <v>54</v>
      </c>
      <c r="F7" s="6">
        <f>23/64</f>
        <v>0.359375</v>
      </c>
      <c r="G7" s="6">
        <f t="shared" si="0"/>
        <v>0.73125000000000007</v>
      </c>
      <c r="H7" s="6">
        <v>1.6E-2</v>
      </c>
      <c r="I7" s="7" t="s">
        <v>35</v>
      </c>
      <c r="J7" s="112">
        <v>1.375</v>
      </c>
      <c r="K7" s="113">
        <v>1.625</v>
      </c>
      <c r="L7" s="114">
        <v>12</v>
      </c>
      <c r="M7" s="115">
        <f t="shared" si="1"/>
        <v>8.3333333333333329E-2</v>
      </c>
      <c r="N7" s="114">
        <v>18</v>
      </c>
      <c r="O7" s="115">
        <f t="shared" si="2"/>
        <v>5.5555555555555552E-2</v>
      </c>
      <c r="P7" s="116">
        <v>0.4617</v>
      </c>
      <c r="Q7" s="102">
        <f>(0.496+0.473)/2</f>
        <v>0.48449999999999999</v>
      </c>
      <c r="R7" s="103">
        <f>(0.324+0.301)/2</f>
        <v>0.3125</v>
      </c>
      <c r="S7" s="88">
        <v>0.59399999999999997</v>
      </c>
      <c r="T7" s="88">
        <v>1.1559999999999999</v>
      </c>
      <c r="U7" s="88">
        <v>9.5000000000000001E-2</v>
      </c>
      <c r="V7" s="87">
        <v>0.625</v>
      </c>
      <c r="W7" s="88">
        <v>1.4690000000000001</v>
      </c>
      <c r="X7" s="88">
        <v>0.109</v>
      </c>
      <c r="Y7" s="67">
        <v>0.59399999999999997</v>
      </c>
      <c r="Z7" s="70">
        <v>1.125</v>
      </c>
      <c r="AA7" s="71">
        <v>0.1</v>
      </c>
      <c r="AB7" s="67">
        <v>0.59399999999999997</v>
      </c>
      <c r="AC7" s="70">
        <v>1.4690000000000001</v>
      </c>
      <c r="AD7" s="71">
        <v>0.1</v>
      </c>
      <c r="AE7" s="67">
        <v>0.59399999999999997</v>
      </c>
      <c r="AF7" s="72">
        <v>2</v>
      </c>
      <c r="AG7" s="70">
        <v>0.16</v>
      </c>
      <c r="AH7" s="20" t="s">
        <v>69</v>
      </c>
      <c r="AI7" s="21" t="s">
        <v>69</v>
      </c>
      <c r="AJ7" s="22" t="s">
        <v>69</v>
      </c>
      <c r="AK7" s="10">
        <v>0.57399999999999995</v>
      </c>
      <c r="AL7" s="10">
        <v>0.96499999999999997</v>
      </c>
      <c r="AM7" s="10">
        <v>0.14099999999999999</v>
      </c>
      <c r="AN7" s="24" t="str">
        <f t="shared" si="3"/>
        <v>9/16</v>
      </c>
      <c r="AO7" s="52">
        <f t="shared" si="4"/>
        <v>0.5625</v>
      </c>
      <c r="AP7" s="60" t="s">
        <v>125</v>
      </c>
    </row>
    <row r="8" spans="1:42" s="8" customFormat="1" x14ac:dyDescent="0.25">
      <c r="A8" s="24" t="s">
        <v>15</v>
      </c>
      <c r="B8" s="6">
        <f>5/8</f>
        <v>0.625</v>
      </c>
      <c r="C8" s="5" t="s">
        <v>31</v>
      </c>
      <c r="D8" s="6">
        <f>15/16</f>
        <v>0.9375</v>
      </c>
      <c r="E8" s="5" t="s">
        <v>55</v>
      </c>
      <c r="F8" s="6">
        <f>25/64</f>
        <v>0.390625</v>
      </c>
      <c r="G8" s="6">
        <f t="shared" si="0"/>
        <v>0.84375</v>
      </c>
      <c r="H8" s="6">
        <v>1.6E-2</v>
      </c>
      <c r="I8" s="7" t="s">
        <v>35</v>
      </c>
      <c r="J8" s="112">
        <v>1.5</v>
      </c>
      <c r="K8" s="113">
        <v>1.75</v>
      </c>
      <c r="L8" s="114">
        <v>11</v>
      </c>
      <c r="M8" s="115">
        <f t="shared" si="1"/>
        <v>9.0909090909090912E-2</v>
      </c>
      <c r="N8" s="114">
        <v>18</v>
      </c>
      <c r="O8" s="115">
        <f t="shared" si="2"/>
        <v>5.5555555555555552E-2</v>
      </c>
      <c r="P8" s="116">
        <v>0.51519999999999999</v>
      </c>
      <c r="Q8" s="102">
        <f>(0.559+0.535)/2</f>
        <v>0.54700000000000004</v>
      </c>
      <c r="R8" s="103">
        <f>(0.387+0.363)/2</f>
        <v>0.375</v>
      </c>
      <c r="S8" s="88">
        <v>0.65600000000000003</v>
      </c>
      <c r="T8" s="88">
        <v>1.3120000000000001</v>
      </c>
      <c r="U8" s="88">
        <v>9.5000000000000001E-2</v>
      </c>
      <c r="V8" s="87">
        <v>0.68799999999999994</v>
      </c>
      <c r="W8" s="88">
        <v>1.75</v>
      </c>
      <c r="X8" s="88">
        <v>0.13400000000000001</v>
      </c>
      <c r="Y8" s="67">
        <v>0.65600000000000003</v>
      </c>
      <c r="Z8" s="70">
        <v>1.25</v>
      </c>
      <c r="AA8" s="71">
        <v>0.1</v>
      </c>
      <c r="AB8" s="67">
        <v>0.65600000000000003</v>
      </c>
      <c r="AC8" s="70">
        <v>1.75</v>
      </c>
      <c r="AD8" s="71">
        <v>0.1</v>
      </c>
      <c r="AE8" s="67">
        <v>0.65600000000000003</v>
      </c>
      <c r="AF8" s="72">
        <v>2.25</v>
      </c>
      <c r="AG8" s="70">
        <v>0.16</v>
      </c>
      <c r="AH8" s="20" t="s">
        <v>69</v>
      </c>
      <c r="AI8" s="21" t="s">
        <v>69</v>
      </c>
      <c r="AJ8" s="22" t="s">
        <v>69</v>
      </c>
      <c r="AK8" s="10">
        <v>0.64100000000000001</v>
      </c>
      <c r="AL8" s="10">
        <v>1.073</v>
      </c>
      <c r="AM8" s="10">
        <v>0.156</v>
      </c>
      <c r="AN8" s="24" t="str">
        <f t="shared" si="3"/>
        <v>5/8</v>
      </c>
      <c r="AO8" s="52">
        <f t="shared" si="4"/>
        <v>0.625</v>
      </c>
      <c r="AP8" s="60" t="s">
        <v>126</v>
      </c>
    </row>
    <row r="9" spans="1:42" s="8" customFormat="1" x14ac:dyDescent="0.25">
      <c r="A9" s="24" t="s">
        <v>16</v>
      </c>
      <c r="B9" s="6">
        <f>3/4</f>
        <v>0.75</v>
      </c>
      <c r="C9" s="5" t="s">
        <v>19</v>
      </c>
      <c r="D9" s="6">
        <f>9/8</f>
        <v>1.125</v>
      </c>
      <c r="E9" s="5" t="s">
        <v>56</v>
      </c>
      <c r="F9" s="6">
        <f>15/32</f>
        <v>0.46875</v>
      </c>
      <c r="G9" s="6">
        <f t="shared" si="0"/>
        <v>1.0125</v>
      </c>
      <c r="H9" s="6">
        <v>1.6E-2</v>
      </c>
      <c r="I9" s="7" t="s">
        <v>35</v>
      </c>
      <c r="J9" s="112">
        <v>1.75</v>
      </c>
      <c r="K9" s="113">
        <v>2</v>
      </c>
      <c r="L9" s="114">
        <v>10</v>
      </c>
      <c r="M9" s="115">
        <f t="shared" si="1"/>
        <v>0.1</v>
      </c>
      <c r="N9" s="114">
        <v>16</v>
      </c>
      <c r="O9" s="115">
        <f t="shared" si="2"/>
        <v>6.25E-2</v>
      </c>
      <c r="P9" s="116">
        <v>0.62909999999999999</v>
      </c>
      <c r="Q9" s="102">
        <f>(0.665+0.617)/2</f>
        <v>0.64100000000000001</v>
      </c>
      <c r="R9" s="103">
        <f>(0.446+0.398)/2</f>
        <v>0.42200000000000004</v>
      </c>
      <c r="S9" s="88">
        <v>0.81200000000000006</v>
      </c>
      <c r="T9" s="88">
        <v>1.4690000000000001</v>
      </c>
      <c r="U9" s="88">
        <v>0.13400000000000001</v>
      </c>
      <c r="V9" s="87">
        <v>0.81200000000000006</v>
      </c>
      <c r="W9" s="88">
        <v>2</v>
      </c>
      <c r="X9" s="88">
        <v>0.14799999999999999</v>
      </c>
      <c r="Y9" s="67">
        <v>0.81200000000000006</v>
      </c>
      <c r="Z9" s="70">
        <v>1.375</v>
      </c>
      <c r="AA9" s="71">
        <v>0.1</v>
      </c>
      <c r="AB9" s="67">
        <v>0.81200000000000006</v>
      </c>
      <c r="AC9" s="70">
        <v>2</v>
      </c>
      <c r="AD9" s="71">
        <v>0.1</v>
      </c>
      <c r="AE9" s="67">
        <v>0.81200000000000006</v>
      </c>
      <c r="AF9" s="72">
        <v>2.5</v>
      </c>
      <c r="AG9" s="70">
        <v>0.16</v>
      </c>
      <c r="AH9" s="20" t="s">
        <v>69</v>
      </c>
      <c r="AI9" s="21" t="s">
        <v>69</v>
      </c>
      <c r="AJ9" s="22" t="s">
        <v>69</v>
      </c>
      <c r="AK9" s="10">
        <v>0.76600000000000001</v>
      </c>
      <c r="AL9" s="10">
        <v>1.2649999999999999</v>
      </c>
      <c r="AM9" s="10">
        <v>0.188</v>
      </c>
      <c r="AN9" s="23" t="str">
        <f t="shared" si="3"/>
        <v>3/4</v>
      </c>
      <c r="AO9" s="52">
        <f t="shared" si="4"/>
        <v>0.75</v>
      </c>
      <c r="AP9" s="60" t="s">
        <v>127</v>
      </c>
    </row>
    <row r="10" spans="1:42" s="8" customFormat="1" x14ac:dyDescent="0.25">
      <c r="A10" s="24" t="s">
        <v>17</v>
      </c>
      <c r="B10" s="6">
        <f>7/8</f>
        <v>0.875</v>
      </c>
      <c r="C10" s="5" t="s">
        <v>32</v>
      </c>
      <c r="D10" s="6">
        <f>21/16</f>
        <v>1.3125</v>
      </c>
      <c r="E10" s="5" t="s">
        <v>57</v>
      </c>
      <c r="F10" s="6">
        <f>35/64</f>
        <v>0.546875</v>
      </c>
      <c r="G10" s="6">
        <f t="shared" si="0"/>
        <v>1.1812500000000001</v>
      </c>
      <c r="H10" s="6">
        <v>1.6E-2</v>
      </c>
      <c r="I10" s="7" t="s">
        <v>35</v>
      </c>
      <c r="J10" s="112">
        <v>2</v>
      </c>
      <c r="K10" s="113">
        <v>2.25</v>
      </c>
      <c r="L10" s="114">
        <v>9</v>
      </c>
      <c r="M10" s="115">
        <f t="shared" si="1"/>
        <v>0.1111111111111111</v>
      </c>
      <c r="N10" s="114">
        <v>14</v>
      </c>
      <c r="O10" s="115">
        <f t="shared" si="2"/>
        <v>7.1428571428571425E-2</v>
      </c>
      <c r="P10" s="116">
        <v>0.74080000000000001</v>
      </c>
      <c r="Q10" s="102">
        <f>(0.776+0.724)/2</f>
        <v>0.75</v>
      </c>
      <c r="R10" s="103">
        <f>(0.51+0.458)/2</f>
        <v>0.48399999999999999</v>
      </c>
      <c r="S10" s="88">
        <v>0.93799999999999994</v>
      </c>
      <c r="T10" s="88">
        <v>1.75</v>
      </c>
      <c r="U10" s="88">
        <v>0.13400000000000001</v>
      </c>
      <c r="V10" s="87">
        <v>0.93799999999999994</v>
      </c>
      <c r="W10" s="88">
        <v>2.25</v>
      </c>
      <c r="X10" s="88">
        <v>0.16500000000000001</v>
      </c>
      <c r="Y10" s="67">
        <v>0.93799999999999994</v>
      </c>
      <c r="Z10" s="70">
        <v>1.4690000000000001</v>
      </c>
      <c r="AA10" s="71">
        <v>0.1</v>
      </c>
      <c r="AB10" s="67">
        <v>0.93799999999999994</v>
      </c>
      <c r="AC10" s="70">
        <v>2.25</v>
      </c>
      <c r="AD10" s="71">
        <v>0.16</v>
      </c>
      <c r="AE10" s="67">
        <v>0.93799999999999994</v>
      </c>
      <c r="AF10" s="72">
        <v>2.75</v>
      </c>
      <c r="AG10" s="70">
        <v>0.16</v>
      </c>
      <c r="AH10" s="20" t="s">
        <v>69</v>
      </c>
      <c r="AI10" s="21" t="s">
        <v>69</v>
      </c>
      <c r="AJ10" s="22" t="s">
        <v>69</v>
      </c>
      <c r="AK10" s="10">
        <v>0.89400000000000002</v>
      </c>
      <c r="AL10" s="10">
        <v>1.4590000000000001</v>
      </c>
      <c r="AM10" s="10">
        <v>0.219</v>
      </c>
      <c r="AN10" s="23" t="str">
        <f t="shared" si="3"/>
        <v>7/8</v>
      </c>
      <c r="AO10" s="52">
        <f t="shared" si="4"/>
        <v>0.875</v>
      </c>
      <c r="AP10" s="60" t="s">
        <v>128</v>
      </c>
    </row>
    <row r="11" spans="1:42" s="8" customFormat="1" x14ac:dyDescent="0.25">
      <c r="A11" s="40" t="s">
        <v>18</v>
      </c>
      <c r="B11" s="41">
        <f>1</f>
        <v>1</v>
      </c>
      <c r="C11" s="42" t="s">
        <v>22</v>
      </c>
      <c r="D11" s="41">
        <f>3/2</f>
        <v>1.5</v>
      </c>
      <c r="E11" s="42" t="s">
        <v>58</v>
      </c>
      <c r="F11" s="41">
        <f>39/64</f>
        <v>0.609375</v>
      </c>
      <c r="G11" s="41">
        <f t="shared" si="0"/>
        <v>1.35</v>
      </c>
      <c r="H11" s="41">
        <v>0.03</v>
      </c>
      <c r="I11" s="43" t="s">
        <v>36</v>
      </c>
      <c r="J11" s="117">
        <v>2.25</v>
      </c>
      <c r="K11" s="118">
        <v>2.5</v>
      </c>
      <c r="L11" s="119">
        <v>8</v>
      </c>
      <c r="M11" s="120">
        <f t="shared" si="1"/>
        <v>0.125</v>
      </c>
      <c r="N11" s="119">
        <v>12</v>
      </c>
      <c r="O11" s="120">
        <f t="shared" si="2"/>
        <v>8.3333333333333329E-2</v>
      </c>
      <c r="P11" s="121">
        <v>0.84919999999999995</v>
      </c>
      <c r="Q11" s="104">
        <f>(0.887+0.831)/2</f>
        <v>0.85899999999999999</v>
      </c>
      <c r="R11" s="105">
        <f>(0.575+0.519)/2</f>
        <v>0.54699999999999993</v>
      </c>
      <c r="S11" s="91">
        <v>1.0620000000000001</v>
      </c>
      <c r="T11" s="91">
        <v>2</v>
      </c>
      <c r="U11" s="91">
        <v>0.13400000000000001</v>
      </c>
      <c r="V11" s="92">
        <v>1.0620000000000001</v>
      </c>
      <c r="W11" s="91">
        <v>2.5</v>
      </c>
      <c r="X11" s="91">
        <v>0.16500000000000001</v>
      </c>
      <c r="Y11" s="73">
        <v>1.0620000000000001</v>
      </c>
      <c r="Z11" s="74">
        <v>1.75</v>
      </c>
      <c r="AA11" s="75">
        <v>0.1</v>
      </c>
      <c r="AB11" s="73">
        <v>1.0620000000000001</v>
      </c>
      <c r="AC11" s="74">
        <v>2.5</v>
      </c>
      <c r="AD11" s="75">
        <v>0.16</v>
      </c>
      <c r="AE11" s="73">
        <v>1.0620000000000001</v>
      </c>
      <c r="AF11" s="74">
        <v>3</v>
      </c>
      <c r="AG11" s="74">
        <v>0.16</v>
      </c>
      <c r="AH11" s="47" t="s">
        <v>69</v>
      </c>
      <c r="AI11" s="48" t="s">
        <v>69</v>
      </c>
      <c r="AJ11" s="49" t="s">
        <v>69</v>
      </c>
      <c r="AK11" s="44">
        <v>1.024</v>
      </c>
      <c r="AL11" s="44">
        <v>1.6559999999999999</v>
      </c>
      <c r="AM11" s="44">
        <v>0.25</v>
      </c>
      <c r="AN11" s="50" t="str">
        <f t="shared" si="3"/>
        <v>1</v>
      </c>
      <c r="AO11" s="54">
        <f t="shared" si="4"/>
        <v>1</v>
      </c>
      <c r="AP11" s="63" t="s">
        <v>129</v>
      </c>
    </row>
    <row r="12" spans="1:42" s="8" customFormat="1" x14ac:dyDescent="0.25">
      <c r="A12" s="24" t="s">
        <v>19</v>
      </c>
      <c r="B12" s="6">
        <f>9/8</f>
        <v>1.125</v>
      </c>
      <c r="C12" s="5" t="s">
        <v>33</v>
      </c>
      <c r="D12" s="6">
        <f>27/16</f>
        <v>1.6875</v>
      </c>
      <c r="E12" s="5" t="s">
        <v>61</v>
      </c>
      <c r="F12" s="6">
        <f>11/16</f>
        <v>0.6875</v>
      </c>
      <c r="G12" s="6">
        <f t="shared" si="0"/>
        <v>1.51875</v>
      </c>
      <c r="H12" s="6">
        <v>0.03</v>
      </c>
      <c r="I12" s="7" t="s">
        <v>36</v>
      </c>
      <c r="J12" s="112">
        <v>2.5</v>
      </c>
      <c r="K12" s="113">
        <v>2.75</v>
      </c>
      <c r="L12" s="114">
        <v>7</v>
      </c>
      <c r="M12" s="115">
        <f t="shared" si="1"/>
        <v>0.14285714285714285</v>
      </c>
      <c r="N12" s="114">
        <v>12</v>
      </c>
      <c r="O12" s="115">
        <f t="shared" si="2"/>
        <v>8.3333333333333329E-2</v>
      </c>
      <c r="P12" s="116">
        <v>0.95269999999999999</v>
      </c>
      <c r="Q12" s="102">
        <f>(0.999+0.939)/2</f>
        <v>0.96899999999999997</v>
      </c>
      <c r="R12" s="103">
        <f>(0.639+0.579)/2</f>
        <v>0.60899999999999999</v>
      </c>
      <c r="S12" s="88">
        <v>1.1879999999999999</v>
      </c>
      <c r="T12" s="88">
        <v>2.25</v>
      </c>
      <c r="U12" s="88">
        <v>0.13400000000000001</v>
      </c>
      <c r="V12" s="87">
        <v>1.1879999999999999</v>
      </c>
      <c r="W12" s="88">
        <v>2.75</v>
      </c>
      <c r="X12" s="88">
        <v>0.16500000000000001</v>
      </c>
      <c r="Y12" s="67">
        <v>1.1879999999999999</v>
      </c>
      <c r="Z12" s="70">
        <v>2</v>
      </c>
      <c r="AA12" s="71">
        <v>0.1</v>
      </c>
      <c r="AB12" s="67">
        <v>1.1879999999999999</v>
      </c>
      <c r="AC12" s="70">
        <v>2.75</v>
      </c>
      <c r="AD12" s="71">
        <v>0.16</v>
      </c>
      <c r="AE12" s="67">
        <v>1.1879999999999999</v>
      </c>
      <c r="AF12" s="72">
        <v>3.25</v>
      </c>
      <c r="AG12" s="70">
        <v>0.16</v>
      </c>
      <c r="AH12" s="20" t="s">
        <v>69</v>
      </c>
      <c r="AI12" s="21" t="s">
        <v>69</v>
      </c>
      <c r="AJ12" s="22" t="s">
        <v>69</v>
      </c>
      <c r="AK12" s="10">
        <v>1.153</v>
      </c>
      <c r="AL12" s="10">
        <v>1.847</v>
      </c>
      <c r="AM12" s="10">
        <v>0.28100000000000003</v>
      </c>
      <c r="AN12" s="23" t="str">
        <f t="shared" si="3"/>
        <v>1-1/8</v>
      </c>
      <c r="AO12" s="52">
        <f t="shared" si="4"/>
        <v>1.125</v>
      </c>
      <c r="AP12" s="60" t="s">
        <v>130</v>
      </c>
    </row>
    <row r="13" spans="1:42" s="8" customFormat="1" x14ac:dyDescent="0.25">
      <c r="A13" s="24" t="s">
        <v>20</v>
      </c>
      <c r="B13" s="6">
        <f>5/4</f>
        <v>1.25</v>
      </c>
      <c r="C13" s="5" t="s">
        <v>25</v>
      </c>
      <c r="D13" s="6">
        <f>15/8</f>
        <v>1.875</v>
      </c>
      <c r="E13" s="5" t="s">
        <v>59</v>
      </c>
      <c r="F13" s="6">
        <f>25/32</f>
        <v>0.78125</v>
      </c>
      <c r="G13" s="6">
        <f t="shared" si="0"/>
        <v>1.6875</v>
      </c>
      <c r="H13" s="6">
        <v>0.03</v>
      </c>
      <c r="I13" s="7" t="s">
        <v>36</v>
      </c>
      <c r="J13" s="112">
        <v>2.75</v>
      </c>
      <c r="K13" s="113">
        <v>3</v>
      </c>
      <c r="L13" s="114">
        <v>7</v>
      </c>
      <c r="M13" s="115">
        <f t="shared" si="1"/>
        <v>0.14285714285714285</v>
      </c>
      <c r="N13" s="114">
        <v>12</v>
      </c>
      <c r="O13" s="115">
        <f t="shared" si="2"/>
        <v>8.3333333333333329E-2</v>
      </c>
      <c r="P13" s="116">
        <v>1.0777000000000001</v>
      </c>
      <c r="Q13" s="102">
        <f>(1.094+1.03)/2</f>
        <v>1.0620000000000001</v>
      </c>
      <c r="R13" s="103">
        <f>(0.751+0.687)/2</f>
        <v>0.71900000000000008</v>
      </c>
      <c r="S13" s="88">
        <v>1.375</v>
      </c>
      <c r="T13" s="88">
        <v>2.5</v>
      </c>
      <c r="U13" s="88">
        <v>0.16500000000000001</v>
      </c>
      <c r="V13" s="87">
        <v>1.375</v>
      </c>
      <c r="W13" s="88">
        <v>3</v>
      </c>
      <c r="X13" s="88">
        <v>0.16500000000000001</v>
      </c>
      <c r="Y13" s="67">
        <v>1.3120000000000001</v>
      </c>
      <c r="Z13" s="70">
        <v>2.25</v>
      </c>
      <c r="AA13" s="71">
        <v>0.16</v>
      </c>
      <c r="AB13" s="67">
        <v>1.3120000000000001</v>
      </c>
      <c r="AC13" s="70">
        <v>3</v>
      </c>
      <c r="AD13" s="71">
        <v>0.16</v>
      </c>
      <c r="AE13" s="67">
        <v>1.3120000000000001</v>
      </c>
      <c r="AF13" s="72">
        <v>3.5</v>
      </c>
      <c r="AG13" s="72">
        <v>0.25</v>
      </c>
      <c r="AH13" s="20" t="s">
        <v>69</v>
      </c>
      <c r="AI13" s="21" t="s">
        <v>69</v>
      </c>
      <c r="AJ13" s="22" t="s">
        <v>69</v>
      </c>
      <c r="AK13" s="10">
        <v>1.28</v>
      </c>
      <c r="AL13" s="10">
        <v>2.036</v>
      </c>
      <c r="AM13" s="10">
        <v>0.312</v>
      </c>
      <c r="AN13" s="23" t="str">
        <f t="shared" si="3"/>
        <v>1-1/4</v>
      </c>
      <c r="AO13" s="52">
        <f t="shared" si="4"/>
        <v>1.25</v>
      </c>
      <c r="AP13" s="60" t="s">
        <v>131</v>
      </c>
    </row>
    <row r="14" spans="1:42" s="8" customFormat="1" x14ac:dyDescent="0.25">
      <c r="A14" s="24" t="s">
        <v>21</v>
      </c>
      <c r="B14" s="6">
        <f>11/8</f>
        <v>1.375</v>
      </c>
      <c r="C14" s="5" t="s">
        <v>44</v>
      </c>
      <c r="D14" s="6">
        <f>33/16</f>
        <v>2.0625</v>
      </c>
      <c r="E14" s="5" t="s">
        <v>51</v>
      </c>
      <c r="F14" s="6">
        <f>27/32</f>
        <v>0.84375</v>
      </c>
      <c r="G14" s="6">
        <f t="shared" si="0"/>
        <v>1.85625</v>
      </c>
      <c r="H14" s="6">
        <v>0.03</v>
      </c>
      <c r="I14" s="7" t="s">
        <v>36</v>
      </c>
      <c r="J14" s="112">
        <v>3</v>
      </c>
      <c r="K14" s="113">
        <v>3.25</v>
      </c>
      <c r="L14" s="114">
        <v>6</v>
      </c>
      <c r="M14" s="115">
        <f t="shared" si="1"/>
        <v>0.16666666666666666</v>
      </c>
      <c r="N14" s="114">
        <v>12</v>
      </c>
      <c r="O14" s="115">
        <f t="shared" si="2"/>
        <v>8.3333333333333329E-2</v>
      </c>
      <c r="P14" s="116">
        <v>1.1741999999999999</v>
      </c>
      <c r="Q14" s="102">
        <f>(1.206+1.138)/2</f>
        <v>1.1719999999999999</v>
      </c>
      <c r="R14" s="103">
        <f>(0.815+0.747)/2</f>
        <v>0.78099999999999992</v>
      </c>
      <c r="S14" s="88">
        <v>1.5</v>
      </c>
      <c r="T14" s="88">
        <v>2.75</v>
      </c>
      <c r="U14" s="88">
        <v>0.16500000000000001</v>
      </c>
      <c r="V14" s="87">
        <v>1.5</v>
      </c>
      <c r="W14" s="88">
        <v>3.25</v>
      </c>
      <c r="X14" s="88">
        <v>0.18</v>
      </c>
      <c r="Y14" s="67">
        <v>1.4379999999999999</v>
      </c>
      <c r="Z14" s="70">
        <v>2.5</v>
      </c>
      <c r="AA14" s="71">
        <v>0.16</v>
      </c>
      <c r="AB14" s="67">
        <v>1.4379999999999999</v>
      </c>
      <c r="AC14" s="70">
        <v>3.25</v>
      </c>
      <c r="AD14" s="71">
        <v>0.16</v>
      </c>
      <c r="AE14" s="67">
        <v>1.4379999999999999</v>
      </c>
      <c r="AF14" s="72">
        <v>3.75</v>
      </c>
      <c r="AG14" s="72">
        <v>0.25</v>
      </c>
      <c r="AH14" s="20" t="s">
        <v>69</v>
      </c>
      <c r="AI14" s="21" t="s">
        <v>69</v>
      </c>
      <c r="AJ14" s="22" t="s">
        <v>69</v>
      </c>
      <c r="AK14" s="10">
        <v>1.4079999999999999</v>
      </c>
      <c r="AL14" s="10">
        <v>2.2189999999999999</v>
      </c>
      <c r="AM14" s="10">
        <v>0.34399999999999997</v>
      </c>
      <c r="AN14" s="23" t="str">
        <f t="shared" si="3"/>
        <v>1-3/8</v>
      </c>
      <c r="AO14" s="52">
        <f t="shared" si="4"/>
        <v>1.375</v>
      </c>
      <c r="AP14" s="60" t="s">
        <v>132</v>
      </c>
    </row>
    <row r="15" spans="1:42" s="8" customFormat="1" x14ac:dyDescent="0.25">
      <c r="A15" s="24" t="s">
        <v>22</v>
      </c>
      <c r="B15" s="6">
        <f>3/2</f>
        <v>1.5</v>
      </c>
      <c r="C15" s="5" t="s">
        <v>27</v>
      </c>
      <c r="D15" s="6">
        <f>9/4</f>
        <v>2.25</v>
      </c>
      <c r="E15" s="5" t="s">
        <v>31</v>
      </c>
      <c r="F15" s="6">
        <f>15/16</f>
        <v>0.9375</v>
      </c>
      <c r="G15" s="6">
        <f t="shared" si="0"/>
        <v>2.0249999999999999</v>
      </c>
      <c r="H15" s="6">
        <v>0.03</v>
      </c>
      <c r="I15" s="7" t="s">
        <v>36</v>
      </c>
      <c r="J15" s="112">
        <v>3.25</v>
      </c>
      <c r="K15" s="113">
        <v>3.5</v>
      </c>
      <c r="L15" s="114">
        <v>6</v>
      </c>
      <c r="M15" s="115">
        <f t="shared" si="1"/>
        <v>0.16666666666666666</v>
      </c>
      <c r="N15" s="114">
        <v>12</v>
      </c>
      <c r="O15" s="115">
        <f t="shared" si="2"/>
        <v>8.3333333333333329E-2</v>
      </c>
      <c r="P15" s="116">
        <v>1.2991999999999999</v>
      </c>
      <c r="Q15" s="102">
        <f>(1.317+1.245)/2</f>
        <v>1.2810000000000001</v>
      </c>
      <c r="R15" s="103">
        <f>(0.88+0.808)/2</f>
        <v>0.84400000000000008</v>
      </c>
      <c r="S15" s="88">
        <v>1.625</v>
      </c>
      <c r="T15" s="88">
        <v>3</v>
      </c>
      <c r="U15" s="88">
        <v>0.16500000000000001</v>
      </c>
      <c r="V15" s="87">
        <v>1.625</v>
      </c>
      <c r="W15" s="88">
        <v>3.5</v>
      </c>
      <c r="X15" s="88">
        <v>0.18</v>
      </c>
      <c r="Y15" s="67">
        <v>1.5620000000000001</v>
      </c>
      <c r="Z15" s="70">
        <v>2.75</v>
      </c>
      <c r="AA15" s="71">
        <v>0.16</v>
      </c>
      <c r="AB15" s="67">
        <v>1.5620000000000001</v>
      </c>
      <c r="AC15" s="70">
        <v>3.5</v>
      </c>
      <c r="AD15" s="71">
        <v>0.25</v>
      </c>
      <c r="AE15" s="67">
        <v>1.5620000000000001</v>
      </c>
      <c r="AF15" s="72">
        <v>4</v>
      </c>
      <c r="AG15" s="72">
        <v>0.25</v>
      </c>
      <c r="AH15" s="20" t="s">
        <v>69</v>
      </c>
      <c r="AI15" s="21" t="s">
        <v>69</v>
      </c>
      <c r="AJ15" s="22" t="s">
        <v>69</v>
      </c>
      <c r="AK15" s="10">
        <v>1.534</v>
      </c>
      <c r="AL15" s="10">
        <v>2.419</v>
      </c>
      <c r="AM15" s="10">
        <v>0.375</v>
      </c>
      <c r="AN15" s="23" t="str">
        <f t="shared" si="3"/>
        <v>1-1/2</v>
      </c>
      <c r="AO15" s="52">
        <f t="shared" si="4"/>
        <v>1.5</v>
      </c>
      <c r="AP15" s="60" t="s">
        <v>133</v>
      </c>
    </row>
    <row r="16" spans="1:42" s="8" customFormat="1" x14ac:dyDescent="0.25">
      <c r="A16" s="24" t="s">
        <v>23</v>
      </c>
      <c r="B16" s="6">
        <f>13/8</f>
        <v>1.625</v>
      </c>
      <c r="C16" s="5" t="s">
        <v>50</v>
      </c>
      <c r="D16" s="6">
        <f>39/16</f>
        <v>2.4375</v>
      </c>
      <c r="E16" s="5" t="s">
        <v>18</v>
      </c>
      <c r="F16" s="6">
        <f>1</f>
        <v>1</v>
      </c>
      <c r="G16" s="6">
        <f t="shared" si="0"/>
        <v>2.1937500000000001</v>
      </c>
      <c r="H16" s="6">
        <v>0.03</v>
      </c>
      <c r="I16" s="7" t="s">
        <v>37</v>
      </c>
      <c r="J16" s="112">
        <v>3.5</v>
      </c>
      <c r="K16" s="113">
        <v>3.75</v>
      </c>
      <c r="L16" s="114">
        <v>6</v>
      </c>
      <c r="M16" s="115">
        <f t="shared" si="1"/>
        <v>0.16666666666666666</v>
      </c>
      <c r="N16" s="122" t="s">
        <v>69</v>
      </c>
      <c r="O16" s="122" t="s">
        <v>69</v>
      </c>
      <c r="P16" s="123">
        <v>1.4246000000000001</v>
      </c>
      <c r="Q16" s="102">
        <f>(1.416+1.364)/2</f>
        <v>1.3900000000000001</v>
      </c>
      <c r="R16" s="103">
        <f>(0.944+0.868)/2</f>
        <v>0.90599999999999992</v>
      </c>
      <c r="S16" s="88">
        <v>1.75</v>
      </c>
      <c r="T16" s="88">
        <v>3.75</v>
      </c>
      <c r="U16" s="88">
        <v>0.18</v>
      </c>
      <c r="V16" s="93" t="s">
        <v>69</v>
      </c>
      <c r="W16" s="94" t="s">
        <v>69</v>
      </c>
      <c r="X16" s="94" t="s">
        <v>69</v>
      </c>
      <c r="Y16" s="67">
        <v>1.75</v>
      </c>
      <c r="Z16" s="70">
        <v>3</v>
      </c>
      <c r="AA16" s="71">
        <v>0.16</v>
      </c>
      <c r="AB16" s="67">
        <v>1.75</v>
      </c>
      <c r="AC16" s="70">
        <v>3.75</v>
      </c>
      <c r="AD16" s="71">
        <v>0.25</v>
      </c>
      <c r="AE16" s="67">
        <v>1.75</v>
      </c>
      <c r="AF16" s="76">
        <v>4.25</v>
      </c>
      <c r="AG16" s="76">
        <v>0.25</v>
      </c>
      <c r="AH16" s="20" t="s">
        <v>69</v>
      </c>
      <c r="AI16" s="21" t="s">
        <v>69</v>
      </c>
      <c r="AJ16" s="22" t="s">
        <v>69</v>
      </c>
      <c r="AK16" s="10">
        <v>1.663</v>
      </c>
      <c r="AL16" s="10">
        <v>2.5529999999999999</v>
      </c>
      <c r="AM16" s="10">
        <v>0.38900000000000001</v>
      </c>
      <c r="AN16" s="23" t="str">
        <f t="shared" si="3"/>
        <v>1-5/8</v>
      </c>
      <c r="AO16" s="52">
        <f t="shared" si="4"/>
        <v>1.625</v>
      </c>
      <c r="AP16" s="60" t="s">
        <v>134</v>
      </c>
    </row>
    <row r="17" spans="1:42" s="8" customFormat="1" x14ac:dyDescent="0.25">
      <c r="A17" s="24" t="s">
        <v>24</v>
      </c>
      <c r="B17" s="6">
        <f>7/4</f>
        <v>1.75</v>
      </c>
      <c r="C17" s="5" t="s">
        <v>45</v>
      </c>
      <c r="D17" s="6">
        <f>21/8</f>
        <v>2.625</v>
      </c>
      <c r="E17" s="5" t="s">
        <v>62</v>
      </c>
      <c r="F17" s="6">
        <f>(32+3)/32</f>
        <v>1.09375</v>
      </c>
      <c r="G17" s="6">
        <f t="shared" si="0"/>
        <v>2.3625000000000003</v>
      </c>
      <c r="H17" s="6">
        <v>0.03</v>
      </c>
      <c r="I17" s="7" t="s">
        <v>37</v>
      </c>
      <c r="J17" s="112">
        <v>3.75</v>
      </c>
      <c r="K17" s="113">
        <v>4</v>
      </c>
      <c r="L17" s="114">
        <v>5</v>
      </c>
      <c r="M17" s="115">
        <f t="shared" si="1"/>
        <v>0.2</v>
      </c>
      <c r="N17" s="124" t="s">
        <v>69</v>
      </c>
      <c r="O17" s="124" t="s">
        <v>69</v>
      </c>
      <c r="P17" s="116">
        <v>1.5092000000000001</v>
      </c>
      <c r="Q17" s="102">
        <f>(1.54+1.46)/2</f>
        <v>1.5</v>
      </c>
      <c r="R17" s="103">
        <f>(1.009+0.929)/2</f>
        <v>0.96899999999999997</v>
      </c>
      <c r="S17" s="88">
        <v>1.875</v>
      </c>
      <c r="T17" s="88">
        <v>4</v>
      </c>
      <c r="U17" s="88">
        <v>0.18</v>
      </c>
      <c r="V17" s="93" t="s">
        <v>69</v>
      </c>
      <c r="W17" s="94" t="s">
        <v>69</v>
      </c>
      <c r="X17" s="94" t="s">
        <v>69</v>
      </c>
      <c r="Y17" s="67">
        <v>1.875</v>
      </c>
      <c r="Z17" s="70">
        <v>3.25</v>
      </c>
      <c r="AA17" s="71">
        <v>0.16</v>
      </c>
      <c r="AB17" s="67">
        <v>1.875</v>
      </c>
      <c r="AC17" s="70">
        <v>4</v>
      </c>
      <c r="AD17" s="71">
        <v>0.25</v>
      </c>
      <c r="AE17" s="67">
        <v>1.875</v>
      </c>
      <c r="AF17" s="76">
        <v>4.5</v>
      </c>
      <c r="AG17" s="76">
        <v>0.25</v>
      </c>
      <c r="AH17" s="20" t="s">
        <v>69</v>
      </c>
      <c r="AI17" s="21" t="s">
        <v>69</v>
      </c>
      <c r="AJ17" s="22" t="s">
        <v>69</v>
      </c>
      <c r="AK17" s="10">
        <v>1.7889999999999999</v>
      </c>
      <c r="AL17" s="10">
        <v>2.6789999999999998</v>
      </c>
      <c r="AM17" s="10">
        <v>0.38900000000000001</v>
      </c>
      <c r="AN17" s="23" t="str">
        <f t="shared" si="3"/>
        <v>1-3/4</v>
      </c>
      <c r="AO17" s="52">
        <f t="shared" si="4"/>
        <v>1.75</v>
      </c>
      <c r="AP17" s="60" t="s">
        <v>135</v>
      </c>
    </row>
    <row r="18" spans="1:42" s="8" customFormat="1" x14ac:dyDescent="0.25">
      <c r="A18" s="40" t="s">
        <v>26</v>
      </c>
      <c r="B18" s="41">
        <f>2</f>
        <v>2</v>
      </c>
      <c r="C18" s="42" t="s">
        <v>29</v>
      </c>
      <c r="D18" s="41">
        <f>3</f>
        <v>3</v>
      </c>
      <c r="E18" s="42" t="s">
        <v>63</v>
      </c>
      <c r="F18" s="41">
        <f>(7/32)+1</f>
        <v>1.21875</v>
      </c>
      <c r="G18" s="41">
        <f t="shared" si="0"/>
        <v>2.7</v>
      </c>
      <c r="H18" s="41">
        <v>0.06</v>
      </c>
      <c r="I18" s="43" t="s">
        <v>37</v>
      </c>
      <c r="J18" s="117">
        <v>4.25</v>
      </c>
      <c r="K18" s="118">
        <v>4.5</v>
      </c>
      <c r="L18" s="119">
        <v>4.5</v>
      </c>
      <c r="M18" s="120">
        <f t="shared" si="1"/>
        <v>0.22222222222222221</v>
      </c>
      <c r="N18" s="125" t="s">
        <v>69</v>
      </c>
      <c r="O18" s="125" t="s">
        <v>69</v>
      </c>
      <c r="P18" s="121">
        <v>1.7323999999999999</v>
      </c>
      <c r="Q18" s="104">
        <f>(1.763+1.675)/2</f>
        <v>1.7189999999999999</v>
      </c>
      <c r="R18" s="105">
        <f>(1.138+1.05)/2</f>
        <v>1.0939999999999999</v>
      </c>
      <c r="S18" s="91">
        <v>2.125</v>
      </c>
      <c r="T18" s="91">
        <v>4.5</v>
      </c>
      <c r="U18" s="91">
        <v>0.18</v>
      </c>
      <c r="V18" s="95" t="s">
        <v>69</v>
      </c>
      <c r="W18" s="96" t="s">
        <v>69</v>
      </c>
      <c r="X18" s="96" t="s">
        <v>69</v>
      </c>
      <c r="Y18" s="73">
        <v>2.125</v>
      </c>
      <c r="Z18" s="74">
        <v>3.75</v>
      </c>
      <c r="AA18" s="75">
        <v>0.25</v>
      </c>
      <c r="AB18" s="73">
        <v>2.125</v>
      </c>
      <c r="AC18" s="74">
        <v>4.5</v>
      </c>
      <c r="AD18" s="75">
        <v>0.25</v>
      </c>
      <c r="AE18" s="73">
        <v>2.125</v>
      </c>
      <c r="AF18" s="77">
        <v>5</v>
      </c>
      <c r="AG18" s="77">
        <v>0.25</v>
      </c>
      <c r="AH18" s="47" t="s">
        <v>69</v>
      </c>
      <c r="AI18" s="48" t="s">
        <v>69</v>
      </c>
      <c r="AJ18" s="49" t="s">
        <v>69</v>
      </c>
      <c r="AK18" s="44">
        <v>2.3090000000000002</v>
      </c>
      <c r="AL18" s="44">
        <v>2.9359999999999999</v>
      </c>
      <c r="AM18" s="44">
        <v>0.42199999999999999</v>
      </c>
      <c r="AN18" s="50" t="str">
        <f t="shared" si="3"/>
        <v>2</v>
      </c>
      <c r="AO18" s="54">
        <f t="shared" si="4"/>
        <v>2</v>
      </c>
      <c r="AP18" s="63" t="s">
        <v>136</v>
      </c>
    </row>
    <row r="19" spans="1:42" s="8" customFormat="1" x14ac:dyDescent="0.25">
      <c r="A19" s="24" t="s">
        <v>28</v>
      </c>
      <c r="B19" s="6">
        <f>5/2</f>
        <v>2.5</v>
      </c>
      <c r="C19" s="5" t="s">
        <v>46</v>
      </c>
      <c r="D19" s="6">
        <f>15/4</f>
        <v>3.75</v>
      </c>
      <c r="E19" s="5" t="s">
        <v>64</v>
      </c>
      <c r="F19" s="6">
        <f>(17/32)+1</f>
        <v>1.53125</v>
      </c>
      <c r="G19" s="6">
        <f t="shared" si="0"/>
        <v>3.375</v>
      </c>
      <c r="H19" s="6">
        <v>0.06</v>
      </c>
      <c r="I19" s="7" t="s">
        <v>38</v>
      </c>
      <c r="J19" s="112">
        <v>5.25</v>
      </c>
      <c r="K19" s="113">
        <v>5.5</v>
      </c>
      <c r="L19" s="114">
        <v>4</v>
      </c>
      <c r="M19" s="115">
        <f t="shared" si="1"/>
        <v>0.25</v>
      </c>
      <c r="N19" s="124" t="s">
        <v>69</v>
      </c>
      <c r="O19" s="124" t="s">
        <v>69</v>
      </c>
      <c r="P19" s="116">
        <v>2.1991999999999998</v>
      </c>
      <c r="Q19" s="102">
        <f>(2.209+2.105)/2</f>
        <v>2.157</v>
      </c>
      <c r="R19" s="103">
        <f>(1.427+1.401)/2</f>
        <v>1.4140000000000001</v>
      </c>
      <c r="S19" s="88">
        <v>2.625</v>
      </c>
      <c r="T19" s="88">
        <v>5</v>
      </c>
      <c r="U19" s="88">
        <v>0.23799999999999999</v>
      </c>
      <c r="V19" s="93" t="s">
        <v>69</v>
      </c>
      <c r="W19" s="94" t="s">
        <v>69</v>
      </c>
      <c r="X19" s="94" t="s">
        <v>69</v>
      </c>
      <c r="Y19" s="78" t="s">
        <v>69</v>
      </c>
      <c r="Z19" s="79" t="s">
        <v>69</v>
      </c>
      <c r="AA19" s="80" t="s">
        <v>69</v>
      </c>
      <c r="AB19" s="78" t="s">
        <v>69</v>
      </c>
      <c r="AC19" s="79" t="s">
        <v>69</v>
      </c>
      <c r="AD19" s="80" t="s">
        <v>69</v>
      </c>
      <c r="AE19" s="78" t="s">
        <v>69</v>
      </c>
      <c r="AF19" s="79" t="s">
        <v>69</v>
      </c>
      <c r="AG19" s="80" t="s">
        <v>69</v>
      </c>
      <c r="AH19" s="20" t="s">
        <v>69</v>
      </c>
      <c r="AI19" s="21" t="s">
        <v>69</v>
      </c>
      <c r="AJ19" s="22" t="s">
        <v>69</v>
      </c>
      <c r="AK19" s="10">
        <v>2.5430000000000001</v>
      </c>
      <c r="AL19" s="10">
        <v>3.4710000000000001</v>
      </c>
      <c r="AM19" s="10">
        <v>0.44</v>
      </c>
      <c r="AN19" s="23" t="str">
        <f t="shared" si="3"/>
        <v>2-1/2</v>
      </c>
      <c r="AO19" s="52">
        <f t="shared" si="4"/>
        <v>2.5</v>
      </c>
      <c r="AP19" s="60" t="s">
        <v>137</v>
      </c>
    </row>
    <row r="20" spans="1:42" s="8" customFormat="1" x14ac:dyDescent="0.25">
      <c r="A20" s="24" t="s">
        <v>29</v>
      </c>
      <c r="B20" s="6">
        <f>3</f>
        <v>3</v>
      </c>
      <c r="C20" s="5" t="s">
        <v>47</v>
      </c>
      <c r="D20" s="6">
        <f>9/2</f>
        <v>4.5</v>
      </c>
      <c r="E20" s="5" t="s">
        <v>25</v>
      </c>
      <c r="F20" s="6">
        <f>(7/8)+1</f>
        <v>1.875</v>
      </c>
      <c r="G20" s="6">
        <f t="shared" si="0"/>
        <v>4.05</v>
      </c>
      <c r="H20" s="6">
        <v>0.09</v>
      </c>
      <c r="I20" s="7" t="s">
        <v>38</v>
      </c>
      <c r="J20" s="126" t="s">
        <v>69</v>
      </c>
      <c r="K20" s="113">
        <v>6.5</v>
      </c>
      <c r="L20" s="114">
        <v>4</v>
      </c>
      <c r="M20" s="115">
        <f t="shared" si="1"/>
        <v>0.25</v>
      </c>
      <c r="N20" s="124" t="s">
        <v>69</v>
      </c>
      <c r="O20" s="124" t="s">
        <v>69</v>
      </c>
      <c r="P20" s="116">
        <v>2.6991000000000001</v>
      </c>
      <c r="Q20" s="102">
        <f>(2.654+2.534)/2</f>
        <v>2.5939999999999999</v>
      </c>
      <c r="R20" s="103">
        <f>(1.685+1.643)/2</f>
        <v>1.6640000000000001</v>
      </c>
      <c r="S20" s="88">
        <v>3.125</v>
      </c>
      <c r="T20" s="88">
        <v>5.5</v>
      </c>
      <c r="U20" s="88">
        <v>0.28399999999999997</v>
      </c>
      <c r="V20" s="93" t="s">
        <v>69</v>
      </c>
      <c r="W20" s="94" t="s">
        <v>69</v>
      </c>
      <c r="X20" s="94" t="s">
        <v>69</v>
      </c>
      <c r="Y20" s="78" t="s">
        <v>69</v>
      </c>
      <c r="Z20" s="79" t="s">
        <v>69</v>
      </c>
      <c r="AA20" s="80" t="s">
        <v>69</v>
      </c>
      <c r="AB20" s="78" t="s">
        <v>69</v>
      </c>
      <c r="AC20" s="79" t="s">
        <v>69</v>
      </c>
      <c r="AD20" s="80" t="s">
        <v>69</v>
      </c>
      <c r="AE20" s="78" t="s">
        <v>69</v>
      </c>
      <c r="AF20" s="79" t="s">
        <v>69</v>
      </c>
      <c r="AG20" s="80" t="s">
        <v>69</v>
      </c>
      <c r="AH20" s="20" t="s">
        <v>69</v>
      </c>
      <c r="AI20" s="21" t="s">
        <v>69</v>
      </c>
      <c r="AJ20" s="22" t="s">
        <v>69</v>
      </c>
      <c r="AK20" s="10">
        <v>3.0430000000000001</v>
      </c>
      <c r="AL20" s="10">
        <v>4.0739999999999998</v>
      </c>
      <c r="AM20" s="10">
        <v>0.45800000000000002</v>
      </c>
      <c r="AN20" s="23" t="str">
        <f t="shared" si="3"/>
        <v>3</v>
      </c>
      <c r="AO20" s="52">
        <f t="shared" si="4"/>
        <v>3</v>
      </c>
      <c r="AP20" s="60" t="s">
        <v>138</v>
      </c>
    </row>
    <row r="21" spans="1:42" s="8" customFormat="1" x14ac:dyDescent="0.25">
      <c r="A21" s="24" t="s">
        <v>42</v>
      </c>
      <c r="B21" s="6">
        <f>7/2</f>
        <v>3.5</v>
      </c>
      <c r="C21" s="5" t="s">
        <v>48</v>
      </c>
      <c r="D21" s="6">
        <f>21/4</f>
        <v>5.25</v>
      </c>
      <c r="E21" s="5" t="s">
        <v>65</v>
      </c>
      <c r="F21" s="6">
        <f>(5/16)+2</f>
        <v>2.3125</v>
      </c>
      <c r="G21" s="6">
        <f t="shared" si="0"/>
        <v>4.7250000000000005</v>
      </c>
      <c r="H21" s="6">
        <v>0.09</v>
      </c>
      <c r="I21" s="7" t="s">
        <v>38</v>
      </c>
      <c r="J21" s="126" t="s">
        <v>69</v>
      </c>
      <c r="K21" s="113">
        <v>7.5</v>
      </c>
      <c r="L21" s="114">
        <v>4</v>
      </c>
      <c r="M21" s="115">
        <f t="shared" si="1"/>
        <v>0.25</v>
      </c>
      <c r="N21" s="124" t="s">
        <v>69</v>
      </c>
      <c r="O21" s="124" t="s">
        <v>69</v>
      </c>
      <c r="P21" s="113">
        <v>3.1989999999999998</v>
      </c>
      <c r="Q21" s="102">
        <f>(3.1+2.964)/2</f>
        <v>3.032</v>
      </c>
      <c r="R21" s="103">
        <f>(1.943+1.87)/2</f>
        <v>1.9065000000000001</v>
      </c>
      <c r="S21" s="97" t="s">
        <v>69</v>
      </c>
      <c r="T21" s="97" t="s">
        <v>69</v>
      </c>
      <c r="U21" s="97" t="s">
        <v>69</v>
      </c>
      <c r="V21" s="93" t="s">
        <v>69</v>
      </c>
      <c r="W21" s="94" t="s">
        <v>69</v>
      </c>
      <c r="X21" s="94" t="s">
        <v>69</v>
      </c>
      <c r="Y21" s="78" t="s">
        <v>69</v>
      </c>
      <c r="Z21" s="79" t="s">
        <v>69</v>
      </c>
      <c r="AA21" s="80" t="s">
        <v>69</v>
      </c>
      <c r="AB21" s="78" t="s">
        <v>69</v>
      </c>
      <c r="AC21" s="79" t="s">
        <v>69</v>
      </c>
      <c r="AD21" s="80" t="s">
        <v>69</v>
      </c>
      <c r="AE21" s="78" t="s">
        <v>69</v>
      </c>
      <c r="AF21" s="79" t="s">
        <v>69</v>
      </c>
      <c r="AG21" s="80" t="s">
        <v>69</v>
      </c>
      <c r="AH21" s="20" t="s">
        <v>69</v>
      </c>
      <c r="AI21" s="21" t="s">
        <v>69</v>
      </c>
      <c r="AJ21" s="22" t="s">
        <v>69</v>
      </c>
      <c r="AK21" s="13" t="s">
        <v>69</v>
      </c>
      <c r="AL21" s="13" t="s">
        <v>69</v>
      </c>
      <c r="AM21" s="13" t="s">
        <v>69</v>
      </c>
      <c r="AN21" s="23" t="str">
        <f t="shared" si="3"/>
        <v>3-1/2</v>
      </c>
      <c r="AO21" s="52">
        <f t="shared" si="4"/>
        <v>3.5</v>
      </c>
      <c r="AP21" s="60" t="s">
        <v>139</v>
      </c>
    </row>
    <row r="22" spans="1:42" s="8" customFormat="1" ht="15.75" thickBot="1" x14ac:dyDescent="0.3">
      <c r="A22" s="25" t="s">
        <v>43</v>
      </c>
      <c r="B22" s="26">
        <f>4</f>
        <v>4</v>
      </c>
      <c r="C22" s="27" t="s">
        <v>49</v>
      </c>
      <c r="D22" s="26">
        <f>6</f>
        <v>6</v>
      </c>
      <c r="E22" s="27" t="s">
        <v>70</v>
      </c>
      <c r="F22" s="26">
        <f>(11/16)+2</f>
        <v>2.6875</v>
      </c>
      <c r="G22" s="26">
        <f t="shared" si="0"/>
        <v>5.4</v>
      </c>
      <c r="H22" s="26">
        <v>0.09</v>
      </c>
      <c r="I22" s="28" t="s">
        <v>38</v>
      </c>
      <c r="J22" s="127" t="s">
        <v>69</v>
      </c>
      <c r="K22" s="128">
        <v>8.5</v>
      </c>
      <c r="L22" s="129">
        <v>4</v>
      </c>
      <c r="M22" s="130">
        <f t="shared" si="1"/>
        <v>0.25</v>
      </c>
      <c r="N22" s="131" t="s">
        <v>69</v>
      </c>
      <c r="O22" s="131" t="s">
        <v>69</v>
      </c>
      <c r="P22" s="132">
        <v>3.6989000000000001</v>
      </c>
      <c r="Q22" s="106">
        <f>(3.545+3.393)/2</f>
        <v>3.4689999999999999</v>
      </c>
      <c r="R22" s="107">
        <f>(2.201+2.112)/2</f>
        <v>2.1565000000000003</v>
      </c>
      <c r="S22" s="98" t="s">
        <v>69</v>
      </c>
      <c r="T22" s="98" t="s">
        <v>69</v>
      </c>
      <c r="U22" s="98" t="s">
        <v>69</v>
      </c>
      <c r="V22" s="99" t="s">
        <v>69</v>
      </c>
      <c r="W22" s="98" t="s">
        <v>69</v>
      </c>
      <c r="X22" s="98" t="s">
        <v>69</v>
      </c>
      <c r="Y22" s="81" t="s">
        <v>69</v>
      </c>
      <c r="Z22" s="82" t="s">
        <v>69</v>
      </c>
      <c r="AA22" s="83" t="s">
        <v>69</v>
      </c>
      <c r="AB22" s="81" t="s">
        <v>69</v>
      </c>
      <c r="AC22" s="82" t="s">
        <v>69</v>
      </c>
      <c r="AD22" s="83" t="s">
        <v>69</v>
      </c>
      <c r="AE22" s="81" t="s">
        <v>69</v>
      </c>
      <c r="AF22" s="82" t="s">
        <v>69</v>
      </c>
      <c r="AG22" s="83" t="s">
        <v>69</v>
      </c>
      <c r="AH22" s="30" t="s">
        <v>69</v>
      </c>
      <c r="AI22" s="29" t="s">
        <v>69</v>
      </c>
      <c r="AJ22" s="31" t="s">
        <v>69</v>
      </c>
      <c r="AK22" s="29" t="s">
        <v>69</v>
      </c>
      <c r="AL22" s="29" t="s">
        <v>69</v>
      </c>
      <c r="AM22" s="29" t="s">
        <v>69</v>
      </c>
      <c r="AN22" s="32" t="str">
        <f t="shared" si="3"/>
        <v>4</v>
      </c>
      <c r="AO22" s="53">
        <f t="shared" si="4"/>
        <v>4</v>
      </c>
      <c r="AP22" s="61" t="s">
        <v>140</v>
      </c>
    </row>
    <row r="23" spans="1:42" x14ac:dyDescent="0.25">
      <c r="AN23" s="11"/>
    </row>
    <row r="24" spans="1:42" x14ac:dyDescent="0.25">
      <c r="A24" s="12" t="s">
        <v>39</v>
      </c>
      <c r="C24" s="1" t="s">
        <v>40</v>
      </c>
    </row>
    <row r="25" spans="1:42" x14ac:dyDescent="0.25">
      <c r="A25" s="12" t="s">
        <v>41</v>
      </c>
    </row>
    <row r="26" spans="1:42" x14ac:dyDescent="0.25">
      <c r="A26" s="12" t="s">
        <v>66</v>
      </c>
    </row>
    <row r="27" spans="1:42" x14ac:dyDescent="0.25">
      <c r="A27" s="11" t="s">
        <v>163</v>
      </c>
    </row>
    <row r="29" spans="1:42" x14ac:dyDescent="0.25">
      <c r="A29" s="11" t="s">
        <v>94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0" workbookViewId="0">
      <selection activeCell="G26" sqref="G26"/>
    </sheetView>
  </sheetViews>
  <sheetFormatPr defaultRowHeight="15" x14ac:dyDescent="0.25"/>
  <cols>
    <col min="1" max="1" width="9.140625" style="59"/>
    <col min="2" max="2" width="82.7109375" style="55" customWidth="1"/>
  </cols>
  <sheetData>
    <row r="1" spans="1:2" ht="15.75" x14ac:dyDescent="0.3">
      <c r="A1" s="56" t="s">
        <v>152</v>
      </c>
      <c r="B1" s="55" t="s">
        <v>153</v>
      </c>
    </row>
    <row r="2" spans="1:2" ht="15.75" x14ac:dyDescent="0.3">
      <c r="A2" s="56"/>
    </row>
    <row r="3" spans="1:2" ht="15.75" x14ac:dyDescent="0.3">
      <c r="A3" s="56" t="s">
        <v>141</v>
      </c>
      <c r="B3" s="55" t="s">
        <v>112</v>
      </c>
    </row>
    <row r="4" spans="1:2" ht="15.75" x14ac:dyDescent="0.3">
      <c r="A4" s="56" t="s">
        <v>155</v>
      </c>
      <c r="B4" s="55" t="s">
        <v>156</v>
      </c>
    </row>
    <row r="5" spans="1:2" ht="15.75" x14ac:dyDescent="0.3">
      <c r="A5" s="56"/>
    </row>
    <row r="6" spans="1:2" ht="15.75" x14ac:dyDescent="0.3">
      <c r="A6" s="56" t="s">
        <v>142</v>
      </c>
      <c r="B6" s="55" t="s">
        <v>154</v>
      </c>
    </row>
    <row r="7" spans="1:2" ht="15.75" x14ac:dyDescent="0.3">
      <c r="A7" s="56" t="s">
        <v>157</v>
      </c>
      <c r="B7" s="55" t="s">
        <v>158</v>
      </c>
    </row>
    <row r="9" spans="1:2" ht="15.75" x14ac:dyDescent="0.3">
      <c r="A9" s="56" t="s">
        <v>150</v>
      </c>
      <c r="B9" s="55" t="s">
        <v>151</v>
      </c>
    </row>
    <row r="10" spans="1:2" ht="15.75" x14ac:dyDescent="0.3">
      <c r="A10" s="56" t="s">
        <v>143</v>
      </c>
      <c r="B10" s="55" t="s">
        <v>146</v>
      </c>
    </row>
    <row r="11" spans="1:2" ht="15.75" x14ac:dyDescent="0.3">
      <c r="A11" s="56" t="s">
        <v>144</v>
      </c>
      <c r="B11" s="55" t="s">
        <v>147</v>
      </c>
    </row>
    <row r="12" spans="1:2" ht="15.75" x14ac:dyDescent="0.3">
      <c r="A12" s="56" t="s">
        <v>145</v>
      </c>
      <c r="B12" s="55" t="s">
        <v>148</v>
      </c>
    </row>
    <row r="13" spans="1:2" ht="15.75" x14ac:dyDescent="0.3">
      <c r="A13" s="56" t="s">
        <v>105</v>
      </c>
      <c r="B13" s="55" t="s">
        <v>149</v>
      </c>
    </row>
    <row r="14" spans="1:2" ht="15.75" x14ac:dyDescent="0.3">
      <c r="A14" s="56"/>
    </row>
    <row r="15" spans="1:2" ht="15.75" x14ac:dyDescent="0.3">
      <c r="A15" s="56" t="s">
        <v>98</v>
      </c>
      <c r="B15" s="55" t="s">
        <v>107</v>
      </c>
    </row>
    <row r="16" spans="1:2" ht="15.75" x14ac:dyDescent="0.3">
      <c r="A16" s="57" t="s">
        <v>99</v>
      </c>
      <c r="B16" s="55" t="s">
        <v>106</v>
      </c>
    </row>
    <row r="17" spans="1:7" ht="15.75" x14ac:dyDescent="0.3">
      <c r="A17" s="58" t="s">
        <v>100</v>
      </c>
      <c r="B17" s="55" t="s">
        <v>108</v>
      </c>
    </row>
    <row r="18" spans="1:7" ht="15.75" x14ac:dyDescent="0.3">
      <c r="A18" s="58" t="s">
        <v>101</v>
      </c>
      <c r="B18" s="55" t="s">
        <v>109</v>
      </c>
    </row>
    <row r="19" spans="1:7" ht="15.75" x14ac:dyDescent="0.3">
      <c r="A19" s="58" t="s">
        <v>102</v>
      </c>
      <c r="B19" s="55" t="s">
        <v>110</v>
      </c>
    </row>
    <row r="20" spans="1:7" ht="15.75" x14ac:dyDescent="0.3">
      <c r="A20" s="58" t="s">
        <v>103</v>
      </c>
      <c r="B20" s="55" t="s">
        <v>111</v>
      </c>
    </row>
    <row r="21" spans="1:7" ht="15.75" x14ac:dyDescent="0.3">
      <c r="A21" s="56" t="s">
        <v>104</v>
      </c>
      <c r="B21" s="55" t="s">
        <v>159</v>
      </c>
    </row>
    <row r="23" spans="1:7" ht="15.75" x14ac:dyDescent="0.3">
      <c r="A23" s="56" t="s">
        <v>113</v>
      </c>
      <c r="B23" s="55" t="s">
        <v>116</v>
      </c>
    </row>
    <row r="24" spans="1:7" ht="15.75" x14ac:dyDescent="0.3">
      <c r="A24" s="56" t="s">
        <v>114</v>
      </c>
      <c r="B24" s="55" t="s">
        <v>117</v>
      </c>
    </row>
    <row r="25" spans="1:7" ht="15.75" x14ac:dyDescent="0.3">
      <c r="A25" s="56" t="s">
        <v>115</v>
      </c>
      <c r="B25" s="55" t="s">
        <v>118</v>
      </c>
      <c r="F25">
        <f>5/16</f>
        <v>0.3125</v>
      </c>
      <c r="G25">
        <f>F25/2</f>
        <v>0.15625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5"/>
  <sheetViews>
    <sheetView workbookViewId="0">
      <pane ySplit="12" topLeftCell="A28" activePane="bottomLeft" state="frozen"/>
      <selection pane="bottomLeft" activeCell="K6" sqref="K6"/>
    </sheetView>
  </sheetViews>
  <sheetFormatPr defaultRowHeight="15" x14ac:dyDescent="0.25"/>
  <cols>
    <col min="1" max="1" width="23.42578125" style="133" customWidth="1"/>
    <col min="2" max="2" width="13.28515625" customWidth="1"/>
    <col min="3" max="3" width="10" customWidth="1"/>
    <col min="4" max="4" width="11.5703125" customWidth="1"/>
    <col min="5" max="5" width="10.140625" customWidth="1"/>
    <col min="9" max="9" width="26" customWidth="1"/>
    <col min="10" max="10" width="5.140625" customWidth="1"/>
    <col min="11" max="11" width="8.140625" customWidth="1"/>
    <col min="12" max="12" width="7.42578125" customWidth="1"/>
    <col min="13" max="15" width="8" customWidth="1"/>
    <col min="16" max="16" width="27.42578125" customWidth="1"/>
    <col min="17" max="17" width="4.28515625" customWidth="1"/>
    <col min="18" max="18" width="28.28515625" customWidth="1"/>
    <col min="19" max="19" width="3.85546875" customWidth="1"/>
    <col min="20" max="20" width="52.7109375" customWidth="1"/>
    <col min="21" max="21" width="4" customWidth="1"/>
    <col min="22" max="22" width="50.85546875" customWidth="1"/>
  </cols>
  <sheetData>
    <row r="1" spans="1:22" x14ac:dyDescent="0.25">
      <c r="A1" s="137" t="s">
        <v>164</v>
      </c>
    </row>
    <row r="2" spans="1:22" x14ac:dyDescent="0.25">
      <c r="A2" s="133" t="s">
        <v>179</v>
      </c>
    </row>
    <row r="4" spans="1:22" ht="15.75" thickBot="1" x14ac:dyDescent="0.3">
      <c r="A4" s="137" t="s">
        <v>165</v>
      </c>
    </row>
    <row r="5" spans="1:22" ht="16.5" thickTop="1" thickBot="1" x14ac:dyDescent="0.3">
      <c r="A5" s="134" t="s">
        <v>166</v>
      </c>
      <c r="B5" s="138">
        <v>0.75</v>
      </c>
      <c r="D5" t="s">
        <v>182</v>
      </c>
      <c r="F5" s="136">
        <f>B5+(2*F8)</f>
        <v>0.56756238621454025</v>
      </c>
      <c r="H5">
        <f>F5/2</f>
        <v>0.28378119310727012</v>
      </c>
      <c r="K5">
        <f>25*53</f>
        <v>1325</v>
      </c>
    </row>
    <row r="6" spans="1:22" ht="16.5" thickTop="1" thickBot="1" x14ac:dyDescent="0.3">
      <c r="A6" s="134" t="s">
        <v>176</v>
      </c>
      <c r="B6" s="139">
        <v>10</v>
      </c>
      <c r="E6" s="145" t="s">
        <v>184</v>
      </c>
      <c r="F6" s="147">
        <f>1/B6</f>
        <v>0.1</v>
      </c>
    </row>
    <row r="7" spans="1:22" ht="16.5" thickTop="1" thickBot="1" x14ac:dyDescent="0.3">
      <c r="A7" s="134" t="s">
        <v>177</v>
      </c>
      <c r="B7" s="139">
        <v>72</v>
      </c>
      <c r="E7" s="145" t="s">
        <v>181</v>
      </c>
      <c r="F7">
        <f>360/B7</f>
        <v>5</v>
      </c>
    </row>
    <row r="8" spans="1:22" ht="16.5" thickTop="1" thickBot="1" x14ac:dyDescent="0.3">
      <c r="A8" s="134" t="s">
        <v>171</v>
      </c>
      <c r="B8" s="140">
        <v>0</v>
      </c>
      <c r="E8" s="145" t="s">
        <v>183</v>
      </c>
      <c r="F8" s="136">
        <f>SIN(DEGREES(60))/SIN(DEGREES(30)) * (F6/2)</f>
        <v>-9.1218806892729862E-2</v>
      </c>
    </row>
    <row r="9" spans="1:22" ht="16.5" thickTop="1" thickBot="1" x14ac:dyDescent="0.3">
      <c r="A9" s="134" t="s">
        <v>172</v>
      </c>
      <c r="B9" s="140">
        <v>0</v>
      </c>
    </row>
    <row r="10" spans="1:22" ht="16.5" thickTop="1" thickBot="1" x14ac:dyDescent="0.3">
      <c r="A10" s="134" t="s">
        <v>173</v>
      </c>
      <c r="B10" s="140">
        <v>0</v>
      </c>
    </row>
    <row r="11" spans="1:22" ht="16.5" thickTop="1" thickBot="1" x14ac:dyDescent="0.3">
      <c r="A11" s="134" t="s">
        <v>174</v>
      </c>
      <c r="B11" s="141">
        <v>0</v>
      </c>
    </row>
    <row r="12" spans="1:22" ht="15.75" thickTop="1" x14ac:dyDescent="0.25">
      <c r="F12" s="155" t="s">
        <v>180</v>
      </c>
      <c r="G12" s="155"/>
      <c r="H12" s="155"/>
      <c r="I12" s="155"/>
      <c r="J12" s="148"/>
      <c r="K12" s="155" t="s">
        <v>193</v>
      </c>
      <c r="L12" s="155"/>
      <c r="M12" s="155"/>
      <c r="N12" s="155"/>
      <c r="O12" s="150"/>
      <c r="P12" s="149" t="s">
        <v>194</v>
      </c>
      <c r="Q12" s="148"/>
      <c r="R12" s="149" t="s">
        <v>195</v>
      </c>
      <c r="T12" s="146" t="s">
        <v>191</v>
      </c>
      <c r="V12" s="146" t="s">
        <v>196</v>
      </c>
    </row>
    <row r="13" spans="1:22" ht="34.5" customHeight="1" x14ac:dyDescent="0.25">
      <c r="A13" s="144" t="s">
        <v>175</v>
      </c>
      <c r="B13" s="135" t="s">
        <v>168</v>
      </c>
      <c r="C13" s="135" t="s">
        <v>167</v>
      </c>
      <c r="D13" s="3" t="s">
        <v>170</v>
      </c>
      <c r="E13" s="3" t="s">
        <v>169</v>
      </c>
      <c r="F13" s="3" t="s">
        <v>188</v>
      </c>
      <c r="G13" s="3" t="s">
        <v>189</v>
      </c>
      <c r="H13" s="3" t="s">
        <v>190</v>
      </c>
      <c r="I13" s="135" t="s">
        <v>178</v>
      </c>
      <c r="J13" s="135"/>
      <c r="K13" s="3" t="s">
        <v>185</v>
      </c>
      <c r="L13" s="3" t="s">
        <v>186</v>
      </c>
      <c r="M13" s="3" t="s">
        <v>192</v>
      </c>
      <c r="N13" s="3" t="s">
        <v>187</v>
      </c>
      <c r="O13" s="3"/>
      <c r="P13" s="135" t="s">
        <v>178</v>
      </c>
      <c r="Q13" s="135"/>
      <c r="R13" s="135"/>
      <c r="T13" s="135" t="s">
        <v>178</v>
      </c>
      <c r="V13" s="135" t="s">
        <v>178</v>
      </c>
    </row>
    <row r="14" spans="1:22" x14ac:dyDescent="0.25">
      <c r="A14" s="142">
        <v>0</v>
      </c>
      <c r="B14" s="133">
        <f>$B$11+(A14*360/$B$7)</f>
        <v>0</v>
      </c>
      <c r="C14" s="2">
        <f>RADIANS(B14)</f>
        <v>0</v>
      </c>
      <c r="D14" s="2">
        <f>COS(C14)</f>
        <v>1</v>
      </c>
      <c r="E14" s="2">
        <f t="shared" ref="E14:E19" si="0">SIN(C14)</f>
        <v>0</v>
      </c>
      <c r="F14" s="2">
        <f>$B$8+($D14*($B$5/2))</f>
        <v>0.375</v>
      </c>
      <c r="G14" s="2">
        <f>$B$9+($E14*($B$5/2))</f>
        <v>0</v>
      </c>
      <c r="H14" s="2">
        <f>$B$10+($A14*(1/($B$7*$B$6)))</f>
        <v>0</v>
      </c>
      <c r="I14" t="str">
        <f>TEXT(F14,"0.000000") &amp; "," &amp; TEXT(G14,"0.000000") &amp; "," &amp; TEXT(H14,"0.000000")</f>
        <v>0.375000,0.000000,0.000000</v>
      </c>
      <c r="K14" s="2">
        <f>$B$8+($D14*($F$5/2))</f>
        <v>0.28378119310727012</v>
      </c>
      <c r="L14" s="2">
        <f>$B$9+($E14*($F$5/2))</f>
        <v>0</v>
      </c>
      <c r="M14" s="2">
        <f>$H14+($F$6/2)</f>
        <v>0.05</v>
      </c>
      <c r="N14" s="2">
        <f>$H14-($F$6/2)</f>
        <v>-0.05</v>
      </c>
      <c r="O14" s="2"/>
      <c r="P14" t="str">
        <f>TEXT(K14,"0.000000") &amp; "," &amp; TEXT(L14,"0.000000") &amp; "," &amp; TEXT(M14,"0.000000")</f>
        <v>0.283781,0.000000,0.050000</v>
      </c>
      <c r="R14" t="str">
        <f>TEXT(K14,"0.000000") &amp; "," &amp; TEXT(L14,"0.000000") &amp; "," &amp; TEXT(N14,"0.000000")</f>
        <v>0.283781,0.000000,-0.050000</v>
      </c>
      <c r="T14" t="str">
        <f>I14 &amp; " " &amp; P14</f>
        <v>0.375000,0.000000,0.000000 0.283781,0.000000,0.050000</v>
      </c>
      <c r="V14" t="str">
        <f>I14 &amp; " " &amp; R14</f>
        <v>0.375000,0.000000,0.000000 0.283781,0.000000,-0.050000</v>
      </c>
    </row>
    <row r="15" spans="1:22" x14ac:dyDescent="0.25">
      <c r="A15" s="143">
        <f>A14+1</f>
        <v>1</v>
      </c>
      <c r="B15" s="133">
        <f t="shared" ref="B15:B78" si="1">$B$11+(A15*360/$B$7)</f>
        <v>5</v>
      </c>
      <c r="C15" s="2">
        <f t="shared" ref="C15:C78" si="2">RADIANS(B15)</f>
        <v>8.7266462599716474E-2</v>
      </c>
      <c r="D15" s="2">
        <f t="shared" ref="D15:D78" si="3">COS(C15)</f>
        <v>0.99619469809174555</v>
      </c>
      <c r="E15" s="2">
        <f t="shared" si="0"/>
        <v>8.7155742747658166E-2</v>
      </c>
      <c r="F15" s="2">
        <f>$B$8+(D15*($B$5/2))</f>
        <v>0.37357301178440461</v>
      </c>
      <c r="G15" s="2">
        <f>$B$9+(E15*($B$5/2))</f>
        <v>3.2683403530371816E-2</v>
      </c>
      <c r="H15" s="2">
        <f>$B$10+(A15*(1/($B$7*$B$6)))</f>
        <v>1.3888888888888889E-3</v>
      </c>
      <c r="I15" t="str">
        <f t="shared" ref="I15:I78" si="4">TEXT(F15,"0.000000") &amp; "," &amp; TEXT(G15,"0.000000") &amp; "," &amp; TEXT(H15,"0.000000")</f>
        <v>0.373573,0.032683,0.001389</v>
      </c>
      <c r="K15" s="2">
        <f t="shared" ref="K15:K78" si="5">$B$8+($D15*($F$5/2))</f>
        <v>0.2827013199916123</v>
      </c>
      <c r="L15" s="2">
        <f t="shared" ref="L15:L78" si="6">$B$9+($E15*($F$5/2))</f>
        <v>2.473316066308074E-2</v>
      </c>
      <c r="M15" s="2">
        <f t="shared" ref="M15:M78" si="7">H15+($F$6/2)</f>
        <v>5.1388888888888894E-2</v>
      </c>
      <c r="N15" s="2">
        <f t="shared" ref="N15:N78" si="8">$H15-($F$6/2)</f>
        <v>-4.8611111111111112E-2</v>
      </c>
      <c r="O15" s="2"/>
      <c r="P15" t="str">
        <f t="shared" ref="P15:P78" si="9">TEXT(K15,"0.000000") &amp; "," &amp; TEXT(L15,"0.000000") &amp; "," &amp; TEXT(M15,"0.000000")</f>
        <v>0.282701,0.024733,0.051389</v>
      </c>
      <c r="R15" t="str">
        <f t="shared" ref="R15:R78" si="10">TEXT(K15,"0.000000") &amp; "," &amp; TEXT(L15,"0.000000") &amp; "," &amp; TEXT(N15,"0.000000")</f>
        <v>0.282701,0.024733,-0.048611</v>
      </c>
      <c r="T15" t="str">
        <f t="shared" ref="T15:T78" si="11">I15 &amp; " " &amp; P15</f>
        <v>0.373573,0.032683,0.001389 0.282701,0.024733,0.051389</v>
      </c>
      <c r="V15" t="str">
        <f t="shared" ref="V15:V78" si="12">I15 &amp; " " &amp; R15</f>
        <v>0.373573,0.032683,0.001389 0.282701,0.024733,-0.048611</v>
      </c>
    </row>
    <row r="16" spans="1:22" x14ac:dyDescent="0.25">
      <c r="A16" s="143">
        <f t="shared" ref="A16:A32" si="13">A15+1</f>
        <v>2</v>
      </c>
      <c r="B16" s="133">
        <f t="shared" si="1"/>
        <v>10</v>
      </c>
      <c r="C16" s="2">
        <f t="shared" si="2"/>
        <v>0.17453292519943295</v>
      </c>
      <c r="D16" s="2">
        <f t="shared" si="3"/>
        <v>0.98480775301220802</v>
      </c>
      <c r="E16" s="2">
        <f t="shared" si="0"/>
        <v>0.17364817766693033</v>
      </c>
      <c r="F16" s="2">
        <f>$B$8+(D16*($B$5/2))</f>
        <v>0.36930290737957799</v>
      </c>
      <c r="G16" s="2">
        <f>$B$9+(E16*($B$5/2))</f>
        <v>6.5118066625098878E-2</v>
      </c>
      <c r="H16" s="2">
        <f>$B$10+(A16*(1/($B$7*$B$6)))</f>
        <v>2.7777777777777779E-3</v>
      </c>
      <c r="I16" t="str">
        <f t="shared" si="4"/>
        <v>0.369303,0.065118,0.002778</v>
      </c>
      <c r="K16" s="2">
        <f t="shared" si="5"/>
        <v>0.2794699191310942</v>
      </c>
      <c r="L16" s="2">
        <f t="shared" si="6"/>
        <v>4.9278087039224705E-2</v>
      </c>
      <c r="M16" s="2">
        <f t="shared" si="7"/>
        <v>5.2777777777777778E-2</v>
      </c>
      <c r="N16" s="2">
        <f t="shared" si="8"/>
        <v>-4.7222222222222228E-2</v>
      </c>
      <c r="O16" s="2"/>
      <c r="P16" t="str">
        <f t="shared" si="9"/>
        <v>0.279470,0.049278,0.052778</v>
      </c>
      <c r="R16" t="str">
        <f t="shared" si="10"/>
        <v>0.279470,0.049278,-0.047222</v>
      </c>
      <c r="T16" t="str">
        <f t="shared" si="11"/>
        <v>0.369303,0.065118,0.002778 0.279470,0.049278,0.052778</v>
      </c>
      <c r="V16" t="str">
        <f t="shared" si="12"/>
        <v>0.369303,0.065118,0.002778 0.279470,0.049278,-0.047222</v>
      </c>
    </row>
    <row r="17" spans="1:22" x14ac:dyDescent="0.25">
      <c r="A17" s="143">
        <f t="shared" si="13"/>
        <v>3</v>
      </c>
      <c r="B17" s="133">
        <f t="shared" si="1"/>
        <v>15</v>
      </c>
      <c r="C17" s="2">
        <f t="shared" si="2"/>
        <v>0.26179938779914941</v>
      </c>
      <c r="D17" s="2">
        <f t="shared" si="3"/>
        <v>0.96592582628906831</v>
      </c>
      <c r="E17" s="2">
        <f t="shared" si="0"/>
        <v>0.25881904510252074</v>
      </c>
      <c r="F17" s="2">
        <f>$B$8+(D17*($B$5/2))</f>
        <v>0.36222218485840063</v>
      </c>
      <c r="G17" s="2">
        <f>$B$9+(E17*($B$5/2))</f>
        <v>9.7057141913445277E-2</v>
      </c>
      <c r="H17" s="2">
        <f>$B$10+(A17*(1/($B$7*$B$6)))</f>
        <v>4.1666666666666666E-3</v>
      </c>
      <c r="I17" t="str">
        <f t="shared" si="4"/>
        <v>0.362222,0.097057,0.004167</v>
      </c>
      <c r="K17" s="2">
        <f t="shared" si="5"/>
        <v>0.27411158343743758</v>
      </c>
      <c r="L17" s="2">
        <f t="shared" si="6"/>
        <v>7.3447977418077695E-2</v>
      </c>
      <c r="M17" s="2">
        <f t="shared" si="7"/>
        <v>5.4166666666666669E-2</v>
      </c>
      <c r="N17" s="2">
        <f t="shared" si="8"/>
        <v>-4.5833333333333337E-2</v>
      </c>
      <c r="O17" s="2"/>
      <c r="P17" t="str">
        <f t="shared" si="9"/>
        <v>0.274112,0.073448,0.054167</v>
      </c>
      <c r="R17" t="str">
        <f t="shared" si="10"/>
        <v>0.274112,0.073448,-0.045833</v>
      </c>
      <c r="T17" t="str">
        <f t="shared" si="11"/>
        <v>0.362222,0.097057,0.004167 0.274112,0.073448,0.054167</v>
      </c>
      <c r="V17" t="str">
        <f t="shared" si="12"/>
        <v>0.362222,0.097057,0.004167 0.274112,0.073448,-0.045833</v>
      </c>
    </row>
    <row r="18" spans="1:22" x14ac:dyDescent="0.25">
      <c r="A18" s="143">
        <f t="shared" si="13"/>
        <v>4</v>
      </c>
      <c r="B18" s="133">
        <f t="shared" si="1"/>
        <v>20</v>
      </c>
      <c r="C18" s="2">
        <f t="shared" si="2"/>
        <v>0.3490658503988659</v>
      </c>
      <c r="D18" s="2">
        <f t="shared" si="3"/>
        <v>0.93969262078590843</v>
      </c>
      <c r="E18" s="2">
        <f t="shared" si="0"/>
        <v>0.34202014332566871</v>
      </c>
      <c r="F18" s="2">
        <f>$B$8+(D18*($B$5/2))</f>
        <v>0.35238473279471566</v>
      </c>
      <c r="G18" s="2">
        <f>$B$9+(E18*($B$5/2))</f>
        <v>0.12825755374712577</v>
      </c>
      <c r="H18" s="2">
        <f>$B$10+(A18*(1/($B$7*$B$6)))</f>
        <v>5.5555555555555558E-3</v>
      </c>
      <c r="I18" t="str">
        <f t="shared" si="4"/>
        <v>0.352385,0.128258,0.005556</v>
      </c>
      <c r="K18" s="2">
        <f t="shared" si="5"/>
        <v>0.26666709308072262</v>
      </c>
      <c r="L18" s="2">
        <f t="shared" si="6"/>
        <v>9.7058884339677798E-2</v>
      </c>
      <c r="M18" s="2">
        <f t="shared" si="7"/>
        <v>5.5555555555555559E-2</v>
      </c>
      <c r="N18" s="2">
        <f t="shared" si="8"/>
        <v>-4.4444444444444446E-2</v>
      </c>
      <c r="O18" s="2"/>
      <c r="P18" t="str">
        <f t="shared" si="9"/>
        <v>0.266667,0.097059,0.055556</v>
      </c>
      <c r="R18" t="str">
        <f t="shared" si="10"/>
        <v>0.266667,0.097059,-0.044444</v>
      </c>
      <c r="T18" t="str">
        <f t="shared" si="11"/>
        <v>0.352385,0.128258,0.005556 0.266667,0.097059,0.055556</v>
      </c>
      <c r="V18" t="str">
        <f t="shared" si="12"/>
        <v>0.352385,0.128258,0.005556 0.266667,0.097059,-0.044444</v>
      </c>
    </row>
    <row r="19" spans="1:22" x14ac:dyDescent="0.25">
      <c r="A19" s="143">
        <f t="shared" si="13"/>
        <v>5</v>
      </c>
      <c r="B19" s="133">
        <f t="shared" si="1"/>
        <v>25</v>
      </c>
      <c r="C19" s="2">
        <f t="shared" si="2"/>
        <v>0.43633231299858238</v>
      </c>
      <c r="D19" s="2">
        <f t="shared" si="3"/>
        <v>0.90630778703664994</v>
      </c>
      <c r="E19" s="2">
        <f t="shared" si="0"/>
        <v>0.42261826174069944</v>
      </c>
      <c r="F19" s="2">
        <f>$B$8+(D19*($B$5/2))</f>
        <v>0.33986542013874371</v>
      </c>
      <c r="G19" s="2">
        <f>$B$9+(E19*($B$5/2))</f>
        <v>0.15848184815276228</v>
      </c>
      <c r="H19" s="2">
        <f>$B$10+(A19*(1/($B$7*$B$6)))</f>
        <v>6.9444444444444449E-3</v>
      </c>
      <c r="I19" t="str">
        <f t="shared" si="4"/>
        <v>0.339865,0.158482,0.006944</v>
      </c>
      <c r="K19" s="2">
        <f t="shared" si="5"/>
        <v>0.25719310512767019</v>
      </c>
      <c r="L19" s="2">
        <f t="shared" si="6"/>
        <v>0.11993111454569626</v>
      </c>
      <c r="M19" s="2">
        <f t="shared" si="7"/>
        <v>5.694444444444445E-2</v>
      </c>
      <c r="N19" s="2">
        <f t="shared" si="8"/>
        <v>-4.3055555555555555E-2</v>
      </c>
      <c r="O19" s="2"/>
      <c r="P19" t="str">
        <f t="shared" si="9"/>
        <v>0.257193,0.119931,0.056944</v>
      </c>
      <c r="R19" t="str">
        <f t="shared" si="10"/>
        <v>0.257193,0.119931,-0.043056</v>
      </c>
      <c r="T19" t="str">
        <f t="shared" si="11"/>
        <v>0.339865,0.158482,0.006944 0.257193,0.119931,0.056944</v>
      </c>
      <c r="V19" t="str">
        <f t="shared" si="12"/>
        <v>0.339865,0.158482,0.006944 0.257193,0.119931,-0.043056</v>
      </c>
    </row>
    <row r="20" spans="1:22" x14ac:dyDescent="0.25">
      <c r="A20" s="143">
        <f t="shared" si="13"/>
        <v>6</v>
      </c>
      <c r="B20" s="133">
        <f t="shared" si="1"/>
        <v>30</v>
      </c>
      <c r="C20" s="2">
        <f t="shared" si="2"/>
        <v>0.52359877559829882</v>
      </c>
      <c r="D20" s="2">
        <f t="shared" si="3"/>
        <v>0.86602540378443871</v>
      </c>
      <c r="E20" s="2">
        <f t="shared" ref="E20:E32" si="14">SIN(C20)</f>
        <v>0.49999999999999994</v>
      </c>
      <c r="F20" s="2">
        <f t="shared" ref="F20:F32" si="15">$B$8+(D20*($B$5/2))</f>
        <v>0.3247595264191645</v>
      </c>
      <c r="G20" s="2">
        <f t="shared" ref="G20:G32" si="16">$B$9+(E20*($B$5/2))</f>
        <v>0.18749999999999997</v>
      </c>
      <c r="H20" s="2">
        <f t="shared" ref="H20:H32" si="17">$B$10+(A20*(1/($B$7*$B$6)))</f>
        <v>8.3333333333333332E-3</v>
      </c>
      <c r="I20" t="str">
        <f t="shared" si="4"/>
        <v>0.324760,0.187500,0.008333</v>
      </c>
      <c r="K20" s="2">
        <f t="shared" si="5"/>
        <v>0.24576172234715338</v>
      </c>
      <c r="L20" s="2">
        <f t="shared" si="6"/>
        <v>0.14189059655363503</v>
      </c>
      <c r="M20" s="2">
        <f t="shared" si="7"/>
        <v>5.8333333333333334E-2</v>
      </c>
      <c r="N20" s="2">
        <f t="shared" si="8"/>
        <v>-4.1666666666666671E-2</v>
      </c>
      <c r="O20" s="2"/>
      <c r="P20" t="str">
        <f t="shared" si="9"/>
        <v>0.245762,0.141891,0.058333</v>
      </c>
      <c r="R20" t="str">
        <f t="shared" si="10"/>
        <v>0.245762,0.141891,-0.041667</v>
      </c>
      <c r="T20" t="str">
        <f t="shared" si="11"/>
        <v>0.324760,0.187500,0.008333 0.245762,0.141891,0.058333</v>
      </c>
      <c r="V20" t="str">
        <f t="shared" si="12"/>
        <v>0.324760,0.187500,0.008333 0.245762,0.141891,-0.041667</v>
      </c>
    </row>
    <row r="21" spans="1:22" x14ac:dyDescent="0.25">
      <c r="A21" s="143">
        <f t="shared" si="13"/>
        <v>7</v>
      </c>
      <c r="B21" s="133">
        <f t="shared" si="1"/>
        <v>35</v>
      </c>
      <c r="C21" s="2">
        <f t="shared" si="2"/>
        <v>0.6108652381980153</v>
      </c>
      <c r="D21" s="2">
        <f t="shared" si="3"/>
        <v>0.8191520442889918</v>
      </c>
      <c r="E21" s="2">
        <f t="shared" si="14"/>
        <v>0.57357643635104605</v>
      </c>
      <c r="F21" s="2">
        <f t="shared" si="15"/>
        <v>0.30718201660837191</v>
      </c>
      <c r="G21" s="2">
        <f t="shared" si="16"/>
        <v>0.21509116363164227</v>
      </c>
      <c r="H21" s="2">
        <f t="shared" si="17"/>
        <v>9.7222222222222224E-3</v>
      </c>
      <c r="I21" t="str">
        <f t="shared" si="4"/>
        <v>0.307182,0.215091,0.009722</v>
      </c>
      <c r="K21" s="2">
        <f t="shared" si="5"/>
        <v>0.23245994446458948</v>
      </c>
      <c r="L21" s="2">
        <f t="shared" si="6"/>
        <v>0.16277020544591603</v>
      </c>
      <c r="M21" s="2">
        <f t="shared" si="7"/>
        <v>5.9722222222222225E-2</v>
      </c>
      <c r="N21" s="2">
        <f t="shared" si="8"/>
        <v>-4.027777777777778E-2</v>
      </c>
      <c r="O21" s="2"/>
      <c r="P21" t="str">
        <f t="shared" si="9"/>
        <v>0.232460,0.162770,0.059722</v>
      </c>
      <c r="R21" t="str">
        <f t="shared" si="10"/>
        <v>0.232460,0.162770,-0.040278</v>
      </c>
      <c r="T21" t="str">
        <f t="shared" si="11"/>
        <v>0.307182,0.215091,0.009722 0.232460,0.162770,0.059722</v>
      </c>
      <c r="V21" t="str">
        <f t="shared" si="12"/>
        <v>0.307182,0.215091,0.009722 0.232460,0.162770,-0.040278</v>
      </c>
    </row>
    <row r="22" spans="1:22" x14ac:dyDescent="0.25">
      <c r="A22" s="143">
        <f t="shared" si="13"/>
        <v>8</v>
      </c>
      <c r="B22" s="133">
        <f t="shared" si="1"/>
        <v>40</v>
      </c>
      <c r="C22" s="2">
        <f t="shared" si="2"/>
        <v>0.69813170079773179</v>
      </c>
      <c r="D22" s="2">
        <f t="shared" si="3"/>
        <v>0.76604444311897801</v>
      </c>
      <c r="E22" s="2">
        <f t="shared" si="14"/>
        <v>0.64278760968653925</v>
      </c>
      <c r="F22" s="2">
        <f t="shared" si="15"/>
        <v>0.28726666616961677</v>
      </c>
      <c r="G22" s="2">
        <f t="shared" si="16"/>
        <v>0.24104535363245222</v>
      </c>
      <c r="H22" s="2">
        <f t="shared" si="17"/>
        <v>1.1111111111111112E-2</v>
      </c>
      <c r="I22" t="str">
        <f t="shared" si="4"/>
        <v>0.287267,0.241045,0.011111</v>
      </c>
      <c r="K22" s="2">
        <f t="shared" si="5"/>
        <v>0.21738900604149791</v>
      </c>
      <c r="L22" s="2">
        <f t="shared" si="6"/>
        <v>0.18241103479141638</v>
      </c>
      <c r="M22" s="2">
        <f t="shared" si="7"/>
        <v>6.1111111111111116E-2</v>
      </c>
      <c r="N22" s="2">
        <f t="shared" si="8"/>
        <v>-3.888888888888889E-2</v>
      </c>
      <c r="O22" s="2"/>
      <c r="P22" t="str">
        <f t="shared" si="9"/>
        <v>0.217389,0.182411,0.061111</v>
      </c>
      <c r="R22" t="str">
        <f t="shared" si="10"/>
        <v>0.217389,0.182411,-0.038889</v>
      </c>
      <c r="T22" t="str">
        <f t="shared" si="11"/>
        <v>0.287267,0.241045,0.011111 0.217389,0.182411,0.061111</v>
      </c>
      <c r="V22" t="str">
        <f t="shared" si="12"/>
        <v>0.287267,0.241045,0.011111 0.217389,0.182411,-0.038889</v>
      </c>
    </row>
    <row r="23" spans="1:22" x14ac:dyDescent="0.25">
      <c r="A23" s="143">
        <f t="shared" si="13"/>
        <v>9</v>
      </c>
      <c r="B23" s="133">
        <f t="shared" si="1"/>
        <v>45</v>
      </c>
      <c r="C23" s="2">
        <f t="shared" si="2"/>
        <v>0.78539816339744828</v>
      </c>
      <c r="D23" s="2">
        <f t="shared" si="3"/>
        <v>0.70710678118654757</v>
      </c>
      <c r="E23" s="2">
        <f t="shared" si="14"/>
        <v>0.70710678118654746</v>
      </c>
      <c r="F23" s="2">
        <f t="shared" si="15"/>
        <v>0.26516504294495535</v>
      </c>
      <c r="G23" s="2">
        <f t="shared" si="16"/>
        <v>0.2651650429449553</v>
      </c>
      <c r="H23" s="2">
        <f t="shared" si="17"/>
        <v>1.2500000000000001E-2</v>
      </c>
      <c r="I23" t="str">
        <f t="shared" si="4"/>
        <v>0.265165,0.265165,0.012500</v>
      </c>
      <c r="K23" s="2">
        <f t="shared" si="5"/>
        <v>0.20066360601935987</v>
      </c>
      <c r="L23" s="2">
        <f t="shared" si="6"/>
        <v>0.20066360601935981</v>
      </c>
      <c r="M23" s="2">
        <f t="shared" si="7"/>
        <v>6.25E-2</v>
      </c>
      <c r="N23" s="2">
        <f t="shared" si="8"/>
        <v>-3.7500000000000006E-2</v>
      </c>
      <c r="O23" s="2"/>
      <c r="P23" t="str">
        <f t="shared" si="9"/>
        <v>0.200664,0.200664,0.062500</v>
      </c>
      <c r="R23" t="str">
        <f t="shared" si="10"/>
        <v>0.200664,0.200664,-0.037500</v>
      </c>
      <c r="T23" t="str">
        <f t="shared" si="11"/>
        <v>0.265165,0.265165,0.012500 0.200664,0.200664,0.062500</v>
      </c>
      <c r="V23" t="str">
        <f t="shared" si="12"/>
        <v>0.265165,0.265165,0.012500 0.200664,0.200664,-0.037500</v>
      </c>
    </row>
    <row r="24" spans="1:22" x14ac:dyDescent="0.25">
      <c r="A24" s="143">
        <f t="shared" si="13"/>
        <v>10</v>
      </c>
      <c r="B24" s="133">
        <f t="shared" si="1"/>
        <v>50</v>
      </c>
      <c r="C24" s="2">
        <f t="shared" si="2"/>
        <v>0.87266462599716477</v>
      </c>
      <c r="D24" s="2">
        <f t="shared" si="3"/>
        <v>0.64278760968653936</v>
      </c>
      <c r="E24" s="2">
        <f t="shared" si="14"/>
        <v>0.76604444311897801</v>
      </c>
      <c r="F24" s="2">
        <f t="shared" si="15"/>
        <v>0.24104535363245227</v>
      </c>
      <c r="G24" s="2">
        <f t="shared" si="16"/>
        <v>0.28726666616961677</v>
      </c>
      <c r="H24" s="2">
        <f t="shared" si="17"/>
        <v>1.388888888888889E-2</v>
      </c>
      <c r="I24" t="str">
        <f t="shared" si="4"/>
        <v>0.241045,0.287267,0.013889</v>
      </c>
      <c r="K24" s="2">
        <f t="shared" si="5"/>
        <v>0.1824110347914164</v>
      </c>
      <c r="L24" s="2">
        <f t="shared" si="6"/>
        <v>0.21738900604149791</v>
      </c>
      <c r="M24" s="2">
        <f t="shared" si="7"/>
        <v>6.3888888888888898E-2</v>
      </c>
      <c r="N24" s="2">
        <f t="shared" si="8"/>
        <v>-3.6111111111111115E-2</v>
      </c>
      <c r="O24" s="2"/>
      <c r="P24" t="str">
        <f t="shared" si="9"/>
        <v>0.182411,0.217389,0.063889</v>
      </c>
      <c r="R24" t="str">
        <f t="shared" si="10"/>
        <v>0.182411,0.217389,-0.036111</v>
      </c>
      <c r="T24" t="str">
        <f t="shared" si="11"/>
        <v>0.241045,0.287267,0.013889 0.182411,0.217389,0.063889</v>
      </c>
      <c r="V24" t="str">
        <f t="shared" si="12"/>
        <v>0.241045,0.287267,0.013889 0.182411,0.217389,-0.036111</v>
      </c>
    </row>
    <row r="25" spans="1:22" x14ac:dyDescent="0.25">
      <c r="A25" s="143">
        <f t="shared" si="13"/>
        <v>11</v>
      </c>
      <c r="B25" s="133">
        <f t="shared" si="1"/>
        <v>55</v>
      </c>
      <c r="C25" s="2">
        <f t="shared" si="2"/>
        <v>0.95993108859688125</v>
      </c>
      <c r="D25" s="2">
        <f t="shared" si="3"/>
        <v>0.57357643635104616</v>
      </c>
      <c r="E25" s="2">
        <f t="shared" si="14"/>
        <v>0.8191520442889918</v>
      </c>
      <c r="F25" s="2">
        <f t="shared" si="15"/>
        <v>0.21509116363164232</v>
      </c>
      <c r="G25" s="2">
        <f t="shared" si="16"/>
        <v>0.30718201660837191</v>
      </c>
      <c r="H25" s="2">
        <f t="shared" si="17"/>
        <v>1.5277777777777779E-2</v>
      </c>
      <c r="I25" t="str">
        <f t="shared" si="4"/>
        <v>0.215091,0.307182,0.015278</v>
      </c>
      <c r="K25" s="2">
        <f t="shared" si="5"/>
        <v>0.16277020544591606</v>
      </c>
      <c r="L25" s="2">
        <f t="shared" si="6"/>
        <v>0.23245994446458948</v>
      </c>
      <c r="M25" s="2">
        <f t="shared" si="7"/>
        <v>6.5277777777777782E-2</v>
      </c>
      <c r="N25" s="2">
        <f t="shared" si="8"/>
        <v>-3.4722222222222224E-2</v>
      </c>
      <c r="O25" s="2"/>
      <c r="P25" t="str">
        <f t="shared" si="9"/>
        <v>0.162770,0.232460,0.065278</v>
      </c>
      <c r="R25" t="str">
        <f t="shared" si="10"/>
        <v>0.162770,0.232460,-0.034722</v>
      </c>
      <c r="T25" t="str">
        <f t="shared" si="11"/>
        <v>0.215091,0.307182,0.015278 0.162770,0.232460,0.065278</v>
      </c>
      <c r="V25" t="str">
        <f t="shared" si="12"/>
        <v>0.215091,0.307182,0.015278 0.162770,0.232460,-0.034722</v>
      </c>
    </row>
    <row r="26" spans="1:22" x14ac:dyDescent="0.25">
      <c r="A26" s="143">
        <f t="shared" si="13"/>
        <v>12</v>
      </c>
      <c r="B26" s="133">
        <f t="shared" si="1"/>
        <v>60</v>
      </c>
      <c r="C26" s="2">
        <f t="shared" si="2"/>
        <v>1.0471975511965976</v>
      </c>
      <c r="D26" s="2">
        <f t="shared" si="3"/>
        <v>0.50000000000000011</v>
      </c>
      <c r="E26" s="2">
        <f t="shared" si="14"/>
        <v>0.8660254037844386</v>
      </c>
      <c r="F26" s="2">
        <f t="shared" si="15"/>
        <v>0.18750000000000006</v>
      </c>
      <c r="G26" s="2">
        <f t="shared" si="16"/>
        <v>0.3247595264191645</v>
      </c>
      <c r="H26" s="2">
        <f t="shared" si="17"/>
        <v>1.6666666666666666E-2</v>
      </c>
      <c r="I26" t="str">
        <f t="shared" si="4"/>
        <v>0.187500,0.324760,0.016667</v>
      </c>
      <c r="K26" s="2">
        <f t="shared" si="5"/>
        <v>0.14189059655363509</v>
      </c>
      <c r="L26" s="2">
        <f t="shared" si="6"/>
        <v>0.24576172234715335</v>
      </c>
      <c r="M26" s="2">
        <f t="shared" si="7"/>
        <v>6.6666666666666666E-2</v>
      </c>
      <c r="N26" s="2">
        <f t="shared" si="8"/>
        <v>-3.333333333333334E-2</v>
      </c>
      <c r="O26" s="2"/>
      <c r="P26" t="str">
        <f t="shared" si="9"/>
        <v>0.141891,0.245762,0.066667</v>
      </c>
      <c r="R26" t="str">
        <f t="shared" si="10"/>
        <v>0.141891,0.245762,-0.033333</v>
      </c>
      <c r="T26" t="str">
        <f t="shared" si="11"/>
        <v>0.187500,0.324760,0.016667 0.141891,0.245762,0.066667</v>
      </c>
      <c r="V26" t="str">
        <f t="shared" si="12"/>
        <v>0.187500,0.324760,0.016667 0.141891,0.245762,-0.033333</v>
      </c>
    </row>
    <row r="27" spans="1:22" x14ac:dyDescent="0.25">
      <c r="A27" s="143">
        <f t="shared" si="13"/>
        <v>13</v>
      </c>
      <c r="B27" s="133">
        <f t="shared" si="1"/>
        <v>65</v>
      </c>
      <c r="C27" s="2">
        <f t="shared" si="2"/>
        <v>1.1344640137963142</v>
      </c>
      <c r="D27" s="2">
        <f t="shared" si="3"/>
        <v>0.42261826174069944</v>
      </c>
      <c r="E27" s="2">
        <f t="shared" si="14"/>
        <v>0.90630778703664994</v>
      </c>
      <c r="F27" s="2">
        <f t="shared" si="15"/>
        <v>0.15848184815276228</v>
      </c>
      <c r="G27" s="2">
        <f t="shared" si="16"/>
        <v>0.33986542013874371</v>
      </c>
      <c r="H27" s="2">
        <f t="shared" si="17"/>
        <v>1.8055555555555557E-2</v>
      </c>
      <c r="I27" t="str">
        <f t="shared" si="4"/>
        <v>0.158482,0.339865,0.018056</v>
      </c>
      <c r="K27" s="2">
        <f t="shared" si="5"/>
        <v>0.11993111454569626</v>
      </c>
      <c r="L27" s="2">
        <f t="shared" si="6"/>
        <v>0.25719310512767019</v>
      </c>
      <c r="M27" s="2">
        <f t="shared" si="7"/>
        <v>6.8055555555555564E-2</v>
      </c>
      <c r="N27" s="2">
        <f t="shared" si="8"/>
        <v>-3.1944444444444442E-2</v>
      </c>
      <c r="O27" s="2"/>
      <c r="P27" t="str">
        <f t="shared" si="9"/>
        <v>0.119931,0.257193,0.068056</v>
      </c>
      <c r="R27" t="str">
        <f t="shared" si="10"/>
        <v>0.119931,0.257193,-0.031944</v>
      </c>
      <c r="T27" t="str">
        <f t="shared" si="11"/>
        <v>0.158482,0.339865,0.018056 0.119931,0.257193,0.068056</v>
      </c>
      <c r="V27" t="str">
        <f t="shared" si="12"/>
        <v>0.158482,0.339865,0.018056 0.119931,0.257193,-0.031944</v>
      </c>
    </row>
    <row r="28" spans="1:22" x14ac:dyDescent="0.25">
      <c r="A28" s="143">
        <f t="shared" si="13"/>
        <v>14</v>
      </c>
      <c r="B28" s="133">
        <f t="shared" si="1"/>
        <v>70</v>
      </c>
      <c r="C28" s="2">
        <f t="shared" si="2"/>
        <v>1.2217304763960306</v>
      </c>
      <c r="D28" s="2">
        <f t="shared" si="3"/>
        <v>0.34202014332566882</v>
      </c>
      <c r="E28" s="2">
        <f t="shared" si="14"/>
        <v>0.93969262078590832</v>
      </c>
      <c r="F28" s="2">
        <f t="shared" si="15"/>
        <v>0.1282575537471258</v>
      </c>
      <c r="G28" s="2">
        <f t="shared" si="16"/>
        <v>0.3523847327947156</v>
      </c>
      <c r="H28" s="2">
        <f t="shared" si="17"/>
        <v>1.9444444444444445E-2</v>
      </c>
      <c r="I28" t="str">
        <f t="shared" si="4"/>
        <v>0.128258,0.352385,0.019444</v>
      </c>
      <c r="K28" s="2">
        <f t="shared" si="5"/>
        <v>9.7058884339677826E-2</v>
      </c>
      <c r="L28" s="2">
        <f t="shared" si="6"/>
        <v>0.26666709308072262</v>
      </c>
      <c r="M28" s="2">
        <f t="shared" si="7"/>
        <v>6.9444444444444448E-2</v>
      </c>
      <c r="N28" s="2">
        <f t="shared" si="8"/>
        <v>-3.0555555555555558E-2</v>
      </c>
      <c r="O28" s="2"/>
      <c r="P28" t="str">
        <f t="shared" si="9"/>
        <v>0.097059,0.266667,0.069444</v>
      </c>
      <c r="R28" t="str">
        <f t="shared" si="10"/>
        <v>0.097059,0.266667,-0.030556</v>
      </c>
      <c r="T28" t="str">
        <f t="shared" si="11"/>
        <v>0.128258,0.352385,0.019444 0.097059,0.266667,0.069444</v>
      </c>
      <c r="V28" t="str">
        <f t="shared" si="12"/>
        <v>0.128258,0.352385,0.019444 0.097059,0.266667,-0.030556</v>
      </c>
    </row>
    <row r="29" spans="1:22" x14ac:dyDescent="0.25">
      <c r="A29" s="143">
        <f t="shared" si="13"/>
        <v>15</v>
      </c>
      <c r="B29" s="133">
        <f t="shared" si="1"/>
        <v>75</v>
      </c>
      <c r="C29" s="2">
        <f t="shared" si="2"/>
        <v>1.3089969389957472</v>
      </c>
      <c r="D29" s="2">
        <f t="shared" si="3"/>
        <v>0.25881904510252074</v>
      </c>
      <c r="E29" s="2">
        <f t="shared" si="14"/>
        <v>0.96592582628906831</v>
      </c>
      <c r="F29" s="2">
        <f t="shared" si="15"/>
        <v>9.7057141913445277E-2</v>
      </c>
      <c r="G29" s="2">
        <f t="shared" si="16"/>
        <v>0.36222218485840063</v>
      </c>
      <c r="H29" s="2">
        <f t="shared" si="17"/>
        <v>2.0833333333333336E-2</v>
      </c>
      <c r="I29" t="str">
        <f t="shared" si="4"/>
        <v>0.097057,0.362222,0.020833</v>
      </c>
      <c r="K29" s="2">
        <f t="shared" si="5"/>
        <v>7.3447977418077695E-2</v>
      </c>
      <c r="L29" s="2">
        <f t="shared" si="6"/>
        <v>0.27411158343743758</v>
      </c>
      <c r="M29" s="2">
        <f t="shared" si="7"/>
        <v>7.0833333333333331E-2</v>
      </c>
      <c r="N29" s="2">
        <f t="shared" si="8"/>
        <v>-2.9166666666666667E-2</v>
      </c>
      <c r="O29" s="2"/>
      <c r="P29" t="str">
        <f t="shared" si="9"/>
        <v>0.073448,0.274112,0.070833</v>
      </c>
      <c r="R29" t="str">
        <f t="shared" si="10"/>
        <v>0.073448,0.274112,-0.029167</v>
      </c>
      <c r="T29" t="str">
        <f t="shared" si="11"/>
        <v>0.097057,0.362222,0.020833 0.073448,0.274112,0.070833</v>
      </c>
      <c r="V29" t="str">
        <f t="shared" si="12"/>
        <v>0.097057,0.362222,0.020833 0.073448,0.274112,-0.029167</v>
      </c>
    </row>
    <row r="30" spans="1:22" x14ac:dyDescent="0.25">
      <c r="A30" s="143">
        <f t="shared" si="13"/>
        <v>16</v>
      </c>
      <c r="B30" s="133">
        <f t="shared" si="1"/>
        <v>80</v>
      </c>
      <c r="C30" s="2">
        <f t="shared" si="2"/>
        <v>1.3962634015954636</v>
      </c>
      <c r="D30" s="2">
        <f t="shared" si="3"/>
        <v>0.17364817766693041</v>
      </c>
      <c r="E30" s="2">
        <f t="shared" si="14"/>
        <v>0.98480775301220802</v>
      </c>
      <c r="F30" s="2">
        <f t="shared" si="15"/>
        <v>6.5118066625098905E-2</v>
      </c>
      <c r="G30" s="2">
        <f t="shared" si="16"/>
        <v>0.36930290737957799</v>
      </c>
      <c r="H30" s="2">
        <f t="shared" si="17"/>
        <v>2.2222222222222223E-2</v>
      </c>
      <c r="I30" t="str">
        <f t="shared" si="4"/>
        <v>0.065118,0.369303,0.022222</v>
      </c>
      <c r="K30" s="2">
        <f t="shared" si="5"/>
        <v>4.9278087039224733E-2</v>
      </c>
      <c r="L30" s="2">
        <f t="shared" si="6"/>
        <v>0.2794699191310942</v>
      </c>
      <c r="M30" s="2">
        <f t="shared" si="7"/>
        <v>7.2222222222222229E-2</v>
      </c>
      <c r="N30" s="2">
        <f t="shared" si="8"/>
        <v>-2.777777777777778E-2</v>
      </c>
      <c r="O30" s="2"/>
      <c r="P30" t="str">
        <f t="shared" si="9"/>
        <v>0.049278,0.279470,0.072222</v>
      </c>
      <c r="R30" t="str">
        <f t="shared" si="10"/>
        <v>0.049278,0.279470,-0.027778</v>
      </c>
      <c r="T30" t="str">
        <f t="shared" si="11"/>
        <v>0.065118,0.369303,0.022222 0.049278,0.279470,0.072222</v>
      </c>
      <c r="V30" t="str">
        <f t="shared" si="12"/>
        <v>0.065118,0.369303,0.022222 0.049278,0.279470,-0.027778</v>
      </c>
    </row>
    <row r="31" spans="1:22" x14ac:dyDescent="0.25">
      <c r="A31" s="143">
        <f t="shared" si="13"/>
        <v>17</v>
      </c>
      <c r="B31" s="133">
        <f t="shared" si="1"/>
        <v>85</v>
      </c>
      <c r="C31" s="2">
        <f t="shared" si="2"/>
        <v>1.4835298641951802</v>
      </c>
      <c r="D31" s="2">
        <f t="shared" si="3"/>
        <v>8.7155742747658138E-2</v>
      </c>
      <c r="E31" s="2">
        <f t="shared" si="14"/>
        <v>0.99619469809174555</v>
      </c>
      <c r="F31" s="2">
        <f t="shared" si="15"/>
        <v>3.2683403530371802E-2</v>
      </c>
      <c r="G31" s="2">
        <f t="shared" si="16"/>
        <v>0.37357301178440461</v>
      </c>
      <c r="H31" s="2">
        <f t="shared" si="17"/>
        <v>2.361111111111111E-2</v>
      </c>
      <c r="I31" t="str">
        <f t="shared" si="4"/>
        <v>0.032683,0.373573,0.023611</v>
      </c>
      <c r="K31" s="2">
        <f t="shared" si="5"/>
        <v>2.4733160663080733E-2</v>
      </c>
      <c r="L31" s="2">
        <f t="shared" si="6"/>
        <v>0.2827013199916123</v>
      </c>
      <c r="M31" s="2">
        <f t="shared" si="7"/>
        <v>7.3611111111111113E-2</v>
      </c>
      <c r="N31" s="2">
        <f t="shared" si="8"/>
        <v>-2.6388888888888892E-2</v>
      </c>
      <c r="O31" s="2"/>
      <c r="P31" t="str">
        <f t="shared" si="9"/>
        <v>0.024733,0.282701,0.073611</v>
      </c>
      <c r="R31" t="str">
        <f t="shared" si="10"/>
        <v>0.024733,0.282701,-0.026389</v>
      </c>
      <c r="T31" t="str">
        <f t="shared" si="11"/>
        <v>0.032683,0.373573,0.023611 0.024733,0.282701,0.073611</v>
      </c>
      <c r="V31" t="str">
        <f t="shared" si="12"/>
        <v>0.032683,0.373573,0.023611 0.024733,0.282701,-0.026389</v>
      </c>
    </row>
    <row r="32" spans="1:22" x14ac:dyDescent="0.25">
      <c r="A32" s="143">
        <f t="shared" si="13"/>
        <v>18</v>
      </c>
      <c r="B32" s="133">
        <f t="shared" si="1"/>
        <v>90</v>
      </c>
      <c r="C32" s="2">
        <f t="shared" si="2"/>
        <v>1.5707963267948966</v>
      </c>
      <c r="D32" s="2">
        <f t="shared" si="3"/>
        <v>6.1257422745431001E-17</v>
      </c>
      <c r="E32" s="2">
        <f t="shared" si="14"/>
        <v>1</v>
      </c>
      <c r="F32" s="2">
        <f t="shared" si="15"/>
        <v>2.2971533529536625E-17</v>
      </c>
      <c r="G32" s="2">
        <f t="shared" si="16"/>
        <v>0.375</v>
      </c>
      <c r="H32" s="2">
        <f t="shared" si="17"/>
        <v>2.5000000000000001E-2</v>
      </c>
      <c r="I32" t="str">
        <f t="shared" si="4"/>
        <v>0.000000,0.375000,0.025000</v>
      </c>
      <c r="K32" s="2">
        <f t="shared" si="5"/>
        <v>1.7383704513374837E-17</v>
      </c>
      <c r="L32" s="2">
        <f t="shared" si="6"/>
        <v>0.28378119310727012</v>
      </c>
      <c r="M32" s="2">
        <f t="shared" si="7"/>
        <v>7.5000000000000011E-2</v>
      </c>
      <c r="N32" s="2">
        <f t="shared" si="8"/>
        <v>-2.5000000000000001E-2</v>
      </c>
      <c r="O32" s="2"/>
      <c r="P32" t="str">
        <f t="shared" si="9"/>
        <v>0.000000,0.283781,0.075000</v>
      </c>
      <c r="R32" t="str">
        <f t="shared" si="10"/>
        <v>0.000000,0.283781,-0.025000</v>
      </c>
      <c r="T32" t="str">
        <f t="shared" si="11"/>
        <v>0.000000,0.375000,0.025000 0.000000,0.283781,0.075000</v>
      </c>
      <c r="V32" t="str">
        <f t="shared" si="12"/>
        <v>0.000000,0.375000,0.025000 0.000000,0.283781,-0.025000</v>
      </c>
    </row>
    <row r="33" spans="1:22" x14ac:dyDescent="0.25">
      <c r="A33" s="143">
        <f t="shared" ref="A33:A96" si="18">A32+1</f>
        <v>19</v>
      </c>
      <c r="B33" s="133">
        <f t="shared" si="1"/>
        <v>95</v>
      </c>
      <c r="C33" s="2">
        <f t="shared" si="2"/>
        <v>1.6580627893946132</v>
      </c>
      <c r="D33" s="2">
        <f t="shared" si="3"/>
        <v>-8.7155742747658235E-2</v>
      </c>
      <c r="E33" s="2">
        <f t="shared" ref="E33:E96" si="19">SIN(C33)</f>
        <v>0.99619469809174555</v>
      </c>
      <c r="F33" s="2">
        <f t="shared" ref="F33:F96" si="20">$B$8+(D33*($B$5/2))</f>
        <v>-3.2683403530371836E-2</v>
      </c>
      <c r="G33" s="2">
        <f t="shared" ref="G33:G96" si="21">$B$9+(E33*($B$5/2))</f>
        <v>0.37357301178440461</v>
      </c>
      <c r="H33" s="2">
        <f t="shared" ref="H33:H96" si="22">$B$10+(A33*(1/($B$7*$B$6)))</f>
        <v>2.6388888888888889E-2</v>
      </c>
      <c r="I33" t="str">
        <f t="shared" si="4"/>
        <v>-0.032683,0.373573,0.026389</v>
      </c>
      <c r="K33" s="2">
        <f t="shared" si="5"/>
        <v>-2.4733160663080761E-2</v>
      </c>
      <c r="L33" s="2">
        <f t="shared" si="6"/>
        <v>0.2827013199916123</v>
      </c>
      <c r="M33" s="2">
        <f t="shared" si="7"/>
        <v>7.6388888888888895E-2</v>
      </c>
      <c r="N33" s="2">
        <f t="shared" si="8"/>
        <v>-2.3611111111111114E-2</v>
      </c>
      <c r="O33" s="2"/>
      <c r="P33" t="str">
        <f t="shared" si="9"/>
        <v>-0.024733,0.282701,0.076389</v>
      </c>
      <c r="R33" t="str">
        <f t="shared" si="10"/>
        <v>-0.024733,0.282701,-0.023611</v>
      </c>
      <c r="T33" t="str">
        <f t="shared" si="11"/>
        <v>-0.032683,0.373573,0.026389 -0.024733,0.282701,0.076389</v>
      </c>
      <c r="V33" t="str">
        <f t="shared" si="12"/>
        <v>-0.032683,0.373573,0.026389 -0.024733,0.282701,-0.023611</v>
      </c>
    </row>
    <row r="34" spans="1:22" x14ac:dyDescent="0.25">
      <c r="A34" s="143">
        <f t="shared" si="18"/>
        <v>20</v>
      </c>
      <c r="B34" s="133">
        <f t="shared" si="1"/>
        <v>100</v>
      </c>
      <c r="C34" s="2">
        <f t="shared" si="2"/>
        <v>1.7453292519943295</v>
      </c>
      <c r="D34" s="2">
        <f t="shared" si="3"/>
        <v>-0.1736481776669303</v>
      </c>
      <c r="E34" s="2">
        <f t="shared" si="19"/>
        <v>0.98480775301220802</v>
      </c>
      <c r="F34" s="2">
        <f t="shared" si="20"/>
        <v>-6.5118066625098864E-2</v>
      </c>
      <c r="G34" s="2">
        <f t="shared" si="21"/>
        <v>0.36930290737957799</v>
      </c>
      <c r="H34" s="2">
        <f t="shared" si="22"/>
        <v>2.777777777777778E-2</v>
      </c>
      <c r="I34" t="str">
        <f t="shared" si="4"/>
        <v>-0.065118,0.369303,0.027778</v>
      </c>
      <c r="K34" s="2">
        <f t="shared" si="5"/>
        <v>-4.9278087039224698E-2</v>
      </c>
      <c r="L34" s="2">
        <f t="shared" si="6"/>
        <v>0.2794699191310942</v>
      </c>
      <c r="M34" s="2">
        <f t="shared" si="7"/>
        <v>7.7777777777777779E-2</v>
      </c>
      <c r="N34" s="2">
        <f t="shared" si="8"/>
        <v>-2.2222222222222223E-2</v>
      </c>
      <c r="O34" s="2"/>
      <c r="P34" t="str">
        <f t="shared" si="9"/>
        <v>-0.049278,0.279470,0.077778</v>
      </c>
      <c r="R34" t="str">
        <f t="shared" si="10"/>
        <v>-0.049278,0.279470,-0.022222</v>
      </c>
      <c r="T34" t="str">
        <f t="shared" si="11"/>
        <v>-0.065118,0.369303,0.027778 -0.049278,0.279470,0.077778</v>
      </c>
      <c r="V34" t="str">
        <f t="shared" si="12"/>
        <v>-0.065118,0.369303,0.027778 -0.049278,0.279470,-0.022222</v>
      </c>
    </row>
    <row r="35" spans="1:22" x14ac:dyDescent="0.25">
      <c r="A35" s="143">
        <f t="shared" si="18"/>
        <v>21</v>
      </c>
      <c r="B35" s="133">
        <f t="shared" si="1"/>
        <v>105</v>
      </c>
      <c r="C35" s="2">
        <f t="shared" si="2"/>
        <v>1.8325957145940461</v>
      </c>
      <c r="D35" s="2">
        <f t="shared" si="3"/>
        <v>-0.25881904510252085</v>
      </c>
      <c r="E35" s="2">
        <f t="shared" si="19"/>
        <v>0.96592582628906831</v>
      </c>
      <c r="F35" s="2">
        <f t="shared" si="20"/>
        <v>-9.7057141913445319E-2</v>
      </c>
      <c r="G35" s="2">
        <f t="shared" si="21"/>
        <v>0.36222218485840063</v>
      </c>
      <c r="H35" s="2">
        <f t="shared" si="22"/>
        <v>2.9166666666666667E-2</v>
      </c>
      <c r="I35" t="str">
        <f t="shared" si="4"/>
        <v>-0.097057,0.362222,0.029167</v>
      </c>
      <c r="K35" s="2">
        <f t="shared" si="5"/>
        <v>-7.3447977418077723E-2</v>
      </c>
      <c r="L35" s="2">
        <f t="shared" si="6"/>
        <v>0.27411158343743758</v>
      </c>
      <c r="M35" s="2">
        <f t="shared" si="7"/>
        <v>7.9166666666666663E-2</v>
      </c>
      <c r="N35" s="2">
        <f t="shared" si="8"/>
        <v>-2.0833333333333336E-2</v>
      </c>
      <c r="O35" s="2"/>
      <c r="P35" t="str">
        <f t="shared" si="9"/>
        <v>-0.073448,0.274112,0.079167</v>
      </c>
      <c r="R35" t="str">
        <f t="shared" si="10"/>
        <v>-0.073448,0.274112,-0.020833</v>
      </c>
      <c r="T35" t="str">
        <f t="shared" si="11"/>
        <v>-0.097057,0.362222,0.029167 -0.073448,0.274112,0.079167</v>
      </c>
      <c r="V35" t="str">
        <f t="shared" si="12"/>
        <v>-0.097057,0.362222,0.029167 -0.073448,0.274112,-0.020833</v>
      </c>
    </row>
    <row r="36" spans="1:22" x14ac:dyDescent="0.25">
      <c r="A36" s="143">
        <f t="shared" si="18"/>
        <v>22</v>
      </c>
      <c r="B36" s="133">
        <f t="shared" si="1"/>
        <v>110</v>
      </c>
      <c r="C36" s="2">
        <f t="shared" si="2"/>
        <v>1.9198621771937625</v>
      </c>
      <c r="D36" s="2">
        <f t="shared" si="3"/>
        <v>-0.34202014332566871</v>
      </c>
      <c r="E36" s="2">
        <f t="shared" si="19"/>
        <v>0.93969262078590843</v>
      </c>
      <c r="F36" s="2">
        <f t="shared" si="20"/>
        <v>-0.12825755374712577</v>
      </c>
      <c r="G36" s="2">
        <f t="shared" si="21"/>
        <v>0.35238473279471566</v>
      </c>
      <c r="H36" s="2">
        <f t="shared" si="22"/>
        <v>3.0555555555555558E-2</v>
      </c>
      <c r="I36" t="str">
        <f t="shared" si="4"/>
        <v>-0.128258,0.352385,0.030556</v>
      </c>
      <c r="K36" s="2">
        <f t="shared" si="5"/>
        <v>-9.7058884339677798E-2</v>
      </c>
      <c r="L36" s="2">
        <f t="shared" si="6"/>
        <v>0.26666709308072262</v>
      </c>
      <c r="M36" s="2">
        <f t="shared" si="7"/>
        <v>8.0555555555555561E-2</v>
      </c>
      <c r="N36" s="2">
        <f t="shared" si="8"/>
        <v>-1.9444444444444445E-2</v>
      </c>
      <c r="O36" s="2"/>
      <c r="P36" t="str">
        <f t="shared" si="9"/>
        <v>-0.097059,0.266667,0.080556</v>
      </c>
      <c r="R36" t="str">
        <f t="shared" si="10"/>
        <v>-0.097059,0.266667,-0.019444</v>
      </c>
      <c r="T36" t="str">
        <f t="shared" si="11"/>
        <v>-0.128258,0.352385,0.030556 -0.097059,0.266667,0.080556</v>
      </c>
      <c r="V36" t="str">
        <f t="shared" si="12"/>
        <v>-0.128258,0.352385,0.030556 -0.097059,0.266667,-0.019444</v>
      </c>
    </row>
    <row r="37" spans="1:22" x14ac:dyDescent="0.25">
      <c r="A37" s="143">
        <f t="shared" si="18"/>
        <v>23</v>
      </c>
      <c r="B37" s="133">
        <f t="shared" si="1"/>
        <v>115</v>
      </c>
      <c r="C37" s="2">
        <f t="shared" si="2"/>
        <v>2.0071286397934789</v>
      </c>
      <c r="D37" s="2">
        <f t="shared" si="3"/>
        <v>-0.42261826174069933</v>
      </c>
      <c r="E37" s="2">
        <f t="shared" si="19"/>
        <v>0.90630778703665005</v>
      </c>
      <c r="F37" s="2">
        <f t="shared" si="20"/>
        <v>-0.15848184815276226</v>
      </c>
      <c r="G37" s="2">
        <f t="shared" si="21"/>
        <v>0.33986542013874377</v>
      </c>
      <c r="H37" s="2">
        <f t="shared" si="22"/>
        <v>3.1944444444444449E-2</v>
      </c>
      <c r="I37" t="str">
        <f t="shared" si="4"/>
        <v>-0.158482,0.339865,0.031944</v>
      </c>
      <c r="K37" s="2">
        <f t="shared" si="5"/>
        <v>-0.11993111454569623</v>
      </c>
      <c r="L37" s="2">
        <f t="shared" si="6"/>
        <v>0.25719310512767024</v>
      </c>
      <c r="M37" s="2">
        <f t="shared" si="7"/>
        <v>8.1944444444444459E-2</v>
      </c>
      <c r="N37" s="2">
        <f t="shared" si="8"/>
        <v>-1.8055555555555554E-2</v>
      </c>
      <c r="O37" s="2"/>
      <c r="P37" t="str">
        <f t="shared" si="9"/>
        <v>-0.119931,0.257193,0.081944</v>
      </c>
      <c r="R37" t="str">
        <f t="shared" si="10"/>
        <v>-0.119931,0.257193,-0.018056</v>
      </c>
      <c r="T37" t="str">
        <f t="shared" si="11"/>
        <v>-0.158482,0.339865,0.031944 -0.119931,0.257193,0.081944</v>
      </c>
      <c r="V37" t="str">
        <f t="shared" si="12"/>
        <v>-0.158482,0.339865,0.031944 -0.119931,0.257193,-0.018056</v>
      </c>
    </row>
    <row r="38" spans="1:22" x14ac:dyDescent="0.25">
      <c r="A38" s="143">
        <f t="shared" si="18"/>
        <v>24</v>
      </c>
      <c r="B38" s="133">
        <f t="shared" si="1"/>
        <v>120</v>
      </c>
      <c r="C38" s="2">
        <f t="shared" si="2"/>
        <v>2.0943951023931953</v>
      </c>
      <c r="D38" s="2">
        <f t="shared" si="3"/>
        <v>-0.49999999999999978</v>
      </c>
      <c r="E38" s="2">
        <f t="shared" si="19"/>
        <v>0.86602540378443871</v>
      </c>
      <c r="F38" s="2">
        <f t="shared" si="20"/>
        <v>-0.18749999999999992</v>
      </c>
      <c r="G38" s="2">
        <f t="shared" si="21"/>
        <v>0.3247595264191645</v>
      </c>
      <c r="H38" s="2">
        <f t="shared" si="22"/>
        <v>3.3333333333333333E-2</v>
      </c>
      <c r="I38" t="str">
        <f t="shared" si="4"/>
        <v>-0.187500,0.324760,0.033333</v>
      </c>
      <c r="K38" s="2">
        <f t="shared" si="5"/>
        <v>-0.14189059655363501</v>
      </c>
      <c r="L38" s="2">
        <f t="shared" si="6"/>
        <v>0.24576172234715338</v>
      </c>
      <c r="M38" s="2">
        <f t="shared" si="7"/>
        <v>8.3333333333333343E-2</v>
      </c>
      <c r="N38" s="2">
        <f t="shared" si="8"/>
        <v>-1.666666666666667E-2</v>
      </c>
      <c r="O38" s="2"/>
      <c r="P38" t="str">
        <f t="shared" si="9"/>
        <v>-0.141891,0.245762,0.083333</v>
      </c>
      <c r="R38" t="str">
        <f t="shared" si="10"/>
        <v>-0.141891,0.245762,-0.016667</v>
      </c>
      <c r="T38" t="str">
        <f t="shared" si="11"/>
        <v>-0.187500,0.324760,0.033333 -0.141891,0.245762,0.083333</v>
      </c>
      <c r="V38" t="str">
        <f t="shared" si="12"/>
        <v>-0.187500,0.324760,0.033333 -0.141891,0.245762,-0.016667</v>
      </c>
    </row>
    <row r="39" spans="1:22" x14ac:dyDescent="0.25">
      <c r="A39" s="143">
        <f t="shared" si="18"/>
        <v>25</v>
      </c>
      <c r="B39" s="133">
        <f t="shared" si="1"/>
        <v>125</v>
      </c>
      <c r="C39" s="2">
        <f t="shared" si="2"/>
        <v>2.1816615649929121</v>
      </c>
      <c r="D39" s="2">
        <f t="shared" si="3"/>
        <v>-0.57357643635104616</v>
      </c>
      <c r="E39" s="2">
        <f t="shared" si="19"/>
        <v>0.81915204428899169</v>
      </c>
      <c r="F39" s="2">
        <f t="shared" si="20"/>
        <v>-0.21509116363164232</v>
      </c>
      <c r="G39" s="2">
        <f t="shared" si="21"/>
        <v>0.30718201660837186</v>
      </c>
      <c r="H39" s="2">
        <f t="shared" si="22"/>
        <v>3.4722222222222224E-2</v>
      </c>
      <c r="I39" t="str">
        <f t="shared" si="4"/>
        <v>-0.215091,0.307182,0.034722</v>
      </c>
      <c r="K39" s="2">
        <f t="shared" si="5"/>
        <v>-0.16277020544591606</v>
      </c>
      <c r="L39" s="2">
        <f t="shared" si="6"/>
        <v>0.23245994446458945</v>
      </c>
      <c r="M39" s="2">
        <f t="shared" si="7"/>
        <v>8.4722222222222227E-2</v>
      </c>
      <c r="N39" s="2">
        <f t="shared" si="8"/>
        <v>-1.5277777777777779E-2</v>
      </c>
      <c r="O39" s="2"/>
      <c r="P39" t="str">
        <f t="shared" si="9"/>
        <v>-0.162770,0.232460,0.084722</v>
      </c>
      <c r="R39" t="str">
        <f t="shared" si="10"/>
        <v>-0.162770,0.232460,-0.015278</v>
      </c>
      <c r="T39" t="str">
        <f t="shared" si="11"/>
        <v>-0.215091,0.307182,0.034722 -0.162770,0.232460,0.084722</v>
      </c>
      <c r="V39" t="str">
        <f t="shared" si="12"/>
        <v>-0.215091,0.307182,0.034722 -0.162770,0.232460,-0.015278</v>
      </c>
    </row>
    <row r="40" spans="1:22" x14ac:dyDescent="0.25">
      <c r="A40" s="143">
        <f t="shared" si="18"/>
        <v>26</v>
      </c>
      <c r="B40" s="133">
        <f t="shared" si="1"/>
        <v>130</v>
      </c>
      <c r="C40" s="2">
        <f t="shared" si="2"/>
        <v>2.2689280275926285</v>
      </c>
      <c r="D40" s="2">
        <f t="shared" si="3"/>
        <v>-0.64278760968653936</v>
      </c>
      <c r="E40" s="2">
        <f t="shared" si="19"/>
        <v>0.76604444311897801</v>
      </c>
      <c r="F40" s="2">
        <f t="shared" si="20"/>
        <v>-0.24104535363245227</v>
      </c>
      <c r="G40" s="2">
        <f t="shared" si="21"/>
        <v>0.28726666616961677</v>
      </c>
      <c r="H40" s="2">
        <f t="shared" si="22"/>
        <v>3.6111111111111115E-2</v>
      </c>
      <c r="I40" t="str">
        <f t="shared" si="4"/>
        <v>-0.241045,0.287267,0.036111</v>
      </c>
      <c r="K40" s="2">
        <f t="shared" si="5"/>
        <v>-0.1824110347914164</v>
      </c>
      <c r="L40" s="2">
        <f t="shared" si="6"/>
        <v>0.21738900604149791</v>
      </c>
      <c r="M40" s="2">
        <f t="shared" si="7"/>
        <v>8.611111111111111E-2</v>
      </c>
      <c r="N40" s="2">
        <f t="shared" si="8"/>
        <v>-1.3888888888888888E-2</v>
      </c>
      <c r="O40" s="2"/>
      <c r="P40" t="str">
        <f t="shared" si="9"/>
        <v>-0.182411,0.217389,0.086111</v>
      </c>
      <c r="R40" t="str">
        <f t="shared" si="10"/>
        <v>-0.182411,0.217389,-0.013889</v>
      </c>
      <c r="T40" t="str">
        <f t="shared" si="11"/>
        <v>-0.241045,0.287267,0.036111 -0.182411,0.217389,0.086111</v>
      </c>
      <c r="V40" t="str">
        <f t="shared" si="12"/>
        <v>-0.241045,0.287267,0.036111 -0.182411,0.217389,-0.013889</v>
      </c>
    </row>
    <row r="41" spans="1:22" x14ac:dyDescent="0.25">
      <c r="A41" s="143">
        <f t="shared" si="18"/>
        <v>27</v>
      </c>
      <c r="B41" s="133">
        <f t="shared" si="1"/>
        <v>135</v>
      </c>
      <c r="C41" s="2">
        <f t="shared" si="2"/>
        <v>2.3561944901923448</v>
      </c>
      <c r="D41" s="2">
        <f t="shared" si="3"/>
        <v>-0.70710678118654746</v>
      </c>
      <c r="E41" s="2">
        <f t="shared" si="19"/>
        <v>0.70710678118654757</v>
      </c>
      <c r="F41" s="2">
        <f t="shared" si="20"/>
        <v>-0.2651650429449553</v>
      </c>
      <c r="G41" s="2">
        <f t="shared" si="21"/>
        <v>0.26516504294495535</v>
      </c>
      <c r="H41" s="2">
        <f t="shared" si="22"/>
        <v>3.7499999999999999E-2</v>
      </c>
      <c r="I41" t="str">
        <f t="shared" si="4"/>
        <v>-0.265165,0.265165,0.037500</v>
      </c>
      <c r="K41" s="2">
        <f t="shared" si="5"/>
        <v>-0.20066360601935981</v>
      </c>
      <c r="L41" s="2">
        <f t="shared" si="6"/>
        <v>0.20066360601935987</v>
      </c>
      <c r="M41" s="2">
        <f t="shared" si="7"/>
        <v>8.7499999999999994E-2</v>
      </c>
      <c r="N41" s="2">
        <f t="shared" si="8"/>
        <v>-1.2500000000000004E-2</v>
      </c>
      <c r="O41" s="2"/>
      <c r="P41" t="str">
        <f t="shared" si="9"/>
        <v>-0.200664,0.200664,0.087500</v>
      </c>
      <c r="R41" t="str">
        <f t="shared" si="10"/>
        <v>-0.200664,0.200664,-0.012500</v>
      </c>
      <c r="T41" t="str">
        <f t="shared" si="11"/>
        <v>-0.265165,0.265165,0.037500 -0.200664,0.200664,0.087500</v>
      </c>
      <c r="V41" t="str">
        <f t="shared" si="12"/>
        <v>-0.265165,0.265165,0.037500 -0.200664,0.200664,-0.012500</v>
      </c>
    </row>
    <row r="42" spans="1:22" x14ac:dyDescent="0.25">
      <c r="A42" s="143">
        <f t="shared" si="18"/>
        <v>28</v>
      </c>
      <c r="B42" s="133">
        <f t="shared" si="1"/>
        <v>140</v>
      </c>
      <c r="C42" s="2">
        <f t="shared" si="2"/>
        <v>2.4434609527920612</v>
      </c>
      <c r="D42" s="2">
        <f t="shared" si="3"/>
        <v>-0.7660444431189779</v>
      </c>
      <c r="E42" s="2">
        <f t="shared" si="19"/>
        <v>0.64278760968653947</v>
      </c>
      <c r="F42" s="2">
        <f t="shared" si="20"/>
        <v>-0.28726666616961671</v>
      </c>
      <c r="G42" s="2">
        <f t="shared" si="21"/>
        <v>0.2410453536324523</v>
      </c>
      <c r="H42" s="2">
        <f t="shared" si="22"/>
        <v>3.888888888888889E-2</v>
      </c>
      <c r="I42" t="str">
        <f t="shared" si="4"/>
        <v>-0.287267,0.241045,0.038889</v>
      </c>
      <c r="K42" s="2">
        <f t="shared" si="5"/>
        <v>-0.21738900604149788</v>
      </c>
      <c r="L42" s="2">
        <f t="shared" si="6"/>
        <v>0.18241103479141643</v>
      </c>
      <c r="M42" s="2">
        <f t="shared" si="7"/>
        <v>8.8888888888888892E-2</v>
      </c>
      <c r="N42" s="2">
        <f t="shared" si="8"/>
        <v>-1.1111111111111113E-2</v>
      </c>
      <c r="O42" s="2"/>
      <c r="P42" t="str">
        <f t="shared" si="9"/>
        <v>-0.217389,0.182411,0.088889</v>
      </c>
      <c r="R42" t="str">
        <f t="shared" si="10"/>
        <v>-0.217389,0.182411,-0.011111</v>
      </c>
      <c r="T42" t="str">
        <f t="shared" si="11"/>
        <v>-0.287267,0.241045,0.038889 -0.217389,0.182411,0.088889</v>
      </c>
      <c r="V42" t="str">
        <f t="shared" si="12"/>
        <v>-0.287267,0.241045,0.038889 -0.217389,0.182411,-0.011111</v>
      </c>
    </row>
    <row r="43" spans="1:22" x14ac:dyDescent="0.25">
      <c r="A43" s="143">
        <f t="shared" si="18"/>
        <v>29</v>
      </c>
      <c r="B43" s="133">
        <f t="shared" si="1"/>
        <v>145</v>
      </c>
      <c r="C43" s="2">
        <f t="shared" si="2"/>
        <v>2.530727415391778</v>
      </c>
      <c r="D43" s="2">
        <f t="shared" si="3"/>
        <v>-0.81915204428899191</v>
      </c>
      <c r="E43" s="2">
        <f t="shared" si="19"/>
        <v>0.57357643635104594</v>
      </c>
      <c r="F43" s="2">
        <f t="shared" si="20"/>
        <v>-0.30718201660837197</v>
      </c>
      <c r="G43" s="2">
        <f t="shared" si="21"/>
        <v>0.21509116363164221</v>
      </c>
      <c r="H43" s="2">
        <f t="shared" si="22"/>
        <v>4.027777777777778E-2</v>
      </c>
      <c r="I43" t="str">
        <f t="shared" si="4"/>
        <v>-0.307182,0.215091,0.040278</v>
      </c>
      <c r="K43" s="2">
        <f t="shared" si="5"/>
        <v>-0.23245994446458951</v>
      </c>
      <c r="L43" s="2">
        <f t="shared" si="6"/>
        <v>0.162770205445916</v>
      </c>
      <c r="M43" s="2">
        <f t="shared" si="7"/>
        <v>9.027777777777779E-2</v>
      </c>
      <c r="N43" s="2">
        <f t="shared" si="8"/>
        <v>-9.7222222222222224E-3</v>
      </c>
      <c r="O43" s="2"/>
      <c r="P43" t="str">
        <f t="shared" si="9"/>
        <v>-0.232460,0.162770,0.090278</v>
      </c>
      <c r="R43" t="str">
        <f t="shared" si="10"/>
        <v>-0.232460,0.162770,-0.009722</v>
      </c>
      <c r="T43" t="str">
        <f t="shared" si="11"/>
        <v>-0.307182,0.215091,0.040278 -0.232460,0.162770,0.090278</v>
      </c>
      <c r="V43" t="str">
        <f t="shared" si="12"/>
        <v>-0.307182,0.215091,0.040278 -0.232460,0.162770,-0.009722</v>
      </c>
    </row>
    <row r="44" spans="1:22" x14ac:dyDescent="0.25">
      <c r="A44" s="143">
        <f t="shared" si="18"/>
        <v>30</v>
      </c>
      <c r="B44" s="133">
        <f t="shared" si="1"/>
        <v>150</v>
      </c>
      <c r="C44" s="2">
        <f t="shared" si="2"/>
        <v>2.6179938779914944</v>
      </c>
      <c r="D44" s="2">
        <f t="shared" si="3"/>
        <v>-0.86602540378443871</v>
      </c>
      <c r="E44" s="2">
        <f t="shared" si="19"/>
        <v>0.49999999999999994</v>
      </c>
      <c r="F44" s="2">
        <f t="shared" si="20"/>
        <v>-0.3247595264191645</v>
      </c>
      <c r="G44" s="2">
        <f t="shared" si="21"/>
        <v>0.18749999999999997</v>
      </c>
      <c r="H44" s="2">
        <f t="shared" si="22"/>
        <v>4.1666666666666671E-2</v>
      </c>
      <c r="I44" t="str">
        <f t="shared" si="4"/>
        <v>-0.324760,0.187500,0.041667</v>
      </c>
      <c r="K44" s="2">
        <f t="shared" si="5"/>
        <v>-0.24576172234715338</v>
      </c>
      <c r="L44" s="2">
        <f t="shared" si="6"/>
        <v>0.14189059655363503</v>
      </c>
      <c r="M44" s="2">
        <f t="shared" si="7"/>
        <v>9.1666666666666674E-2</v>
      </c>
      <c r="N44" s="2">
        <f t="shared" si="8"/>
        <v>-8.3333333333333315E-3</v>
      </c>
      <c r="O44" s="2"/>
      <c r="P44" t="str">
        <f t="shared" si="9"/>
        <v>-0.245762,0.141891,0.091667</v>
      </c>
      <c r="R44" t="str">
        <f t="shared" si="10"/>
        <v>-0.245762,0.141891,-0.008333</v>
      </c>
      <c r="T44" t="str">
        <f t="shared" si="11"/>
        <v>-0.324760,0.187500,0.041667 -0.245762,0.141891,0.091667</v>
      </c>
      <c r="V44" t="str">
        <f t="shared" si="12"/>
        <v>-0.324760,0.187500,0.041667 -0.245762,0.141891,-0.008333</v>
      </c>
    </row>
    <row r="45" spans="1:22" x14ac:dyDescent="0.25">
      <c r="A45" s="143">
        <f t="shared" si="18"/>
        <v>31</v>
      </c>
      <c r="B45" s="133">
        <f t="shared" si="1"/>
        <v>155</v>
      </c>
      <c r="C45" s="2">
        <f t="shared" si="2"/>
        <v>2.7052603405912108</v>
      </c>
      <c r="D45" s="2">
        <f t="shared" si="3"/>
        <v>-0.90630778703664994</v>
      </c>
      <c r="E45" s="2">
        <f t="shared" si="19"/>
        <v>0.4226182617406995</v>
      </c>
      <c r="F45" s="2">
        <f t="shared" si="20"/>
        <v>-0.33986542013874371</v>
      </c>
      <c r="G45" s="2">
        <f t="shared" si="21"/>
        <v>0.15848184815276231</v>
      </c>
      <c r="H45" s="2">
        <f t="shared" si="22"/>
        <v>4.3055555555555555E-2</v>
      </c>
      <c r="I45" t="str">
        <f t="shared" si="4"/>
        <v>-0.339865,0.158482,0.043056</v>
      </c>
      <c r="K45" s="2">
        <f t="shared" si="5"/>
        <v>-0.25719310512767019</v>
      </c>
      <c r="L45" s="2">
        <f t="shared" si="6"/>
        <v>0.11993111454569627</v>
      </c>
      <c r="M45" s="2">
        <f t="shared" si="7"/>
        <v>9.3055555555555558E-2</v>
      </c>
      <c r="N45" s="2">
        <f t="shared" si="8"/>
        <v>-6.9444444444444475E-3</v>
      </c>
      <c r="O45" s="2"/>
      <c r="P45" t="str">
        <f t="shared" si="9"/>
        <v>-0.257193,0.119931,0.093056</v>
      </c>
      <c r="R45" t="str">
        <f t="shared" si="10"/>
        <v>-0.257193,0.119931,-0.006944</v>
      </c>
      <c r="T45" t="str">
        <f t="shared" si="11"/>
        <v>-0.339865,0.158482,0.043056 -0.257193,0.119931,0.093056</v>
      </c>
      <c r="V45" t="str">
        <f t="shared" si="12"/>
        <v>-0.339865,0.158482,0.043056 -0.257193,0.119931,-0.006944</v>
      </c>
    </row>
    <row r="46" spans="1:22" x14ac:dyDescent="0.25">
      <c r="A46" s="143">
        <f t="shared" si="18"/>
        <v>32</v>
      </c>
      <c r="B46" s="133">
        <f t="shared" si="1"/>
        <v>160</v>
      </c>
      <c r="C46" s="2">
        <f t="shared" si="2"/>
        <v>2.7925268031909272</v>
      </c>
      <c r="D46" s="2">
        <f t="shared" si="3"/>
        <v>-0.93969262078590832</v>
      </c>
      <c r="E46" s="2">
        <f t="shared" si="19"/>
        <v>0.34202014332566888</v>
      </c>
      <c r="F46" s="2">
        <f t="shared" si="20"/>
        <v>-0.3523847327947156</v>
      </c>
      <c r="G46" s="2">
        <f t="shared" si="21"/>
        <v>0.12825755374712583</v>
      </c>
      <c r="H46" s="2">
        <f t="shared" si="22"/>
        <v>4.4444444444444446E-2</v>
      </c>
      <c r="I46" t="str">
        <f t="shared" si="4"/>
        <v>-0.352385,0.128258,0.044444</v>
      </c>
      <c r="K46" s="2">
        <f t="shared" si="5"/>
        <v>-0.26666709308072262</v>
      </c>
      <c r="L46" s="2">
        <f t="shared" si="6"/>
        <v>9.7058884339677839E-2</v>
      </c>
      <c r="M46" s="2">
        <f t="shared" si="7"/>
        <v>9.4444444444444442E-2</v>
      </c>
      <c r="N46" s="2">
        <f t="shared" si="8"/>
        <v>-5.5555555555555566E-3</v>
      </c>
      <c r="O46" s="2"/>
      <c r="P46" t="str">
        <f t="shared" si="9"/>
        <v>-0.266667,0.097059,0.094444</v>
      </c>
      <c r="R46" t="str">
        <f t="shared" si="10"/>
        <v>-0.266667,0.097059,-0.005556</v>
      </c>
      <c r="T46" t="str">
        <f t="shared" si="11"/>
        <v>-0.352385,0.128258,0.044444 -0.266667,0.097059,0.094444</v>
      </c>
      <c r="V46" t="str">
        <f t="shared" si="12"/>
        <v>-0.352385,0.128258,0.044444 -0.266667,0.097059,-0.005556</v>
      </c>
    </row>
    <row r="47" spans="1:22" x14ac:dyDescent="0.25">
      <c r="A47" s="143">
        <f t="shared" si="18"/>
        <v>33</v>
      </c>
      <c r="B47" s="133">
        <f t="shared" si="1"/>
        <v>165</v>
      </c>
      <c r="C47" s="2">
        <f t="shared" si="2"/>
        <v>2.8797932657906435</v>
      </c>
      <c r="D47" s="2">
        <f t="shared" si="3"/>
        <v>-0.9659258262890682</v>
      </c>
      <c r="E47" s="2">
        <f t="shared" si="19"/>
        <v>0.25881904510252102</v>
      </c>
      <c r="F47" s="2">
        <f t="shared" si="20"/>
        <v>-0.36222218485840058</v>
      </c>
      <c r="G47" s="2">
        <f t="shared" si="21"/>
        <v>9.7057141913445388E-2</v>
      </c>
      <c r="H47" s="2">
        <f t="shared" si="22"/>
        <v>4.5833333333333337E-2</v>
      </c>
      <c r="I47" t="str">
        <f t="shared" si="4"/>
        <v>-0.362222,0.097057,0.045833</v>
      </c>
      <c r="K47" s="2">
        <f t="shared" si="5"/>
        <v>-0.27411158343743752</v>
      </c>
      <c r="L47" s="2">
        <f t="shared" si="6"/>
        <v>7.3447977418077778E-2</v>
      </c>
      <c r="M47" s="2">
        <f t="shared" si="7"/>
        <v>9.583333333333334E-2</v>
      </c>
      <c r="N47" s="2">
        <f t="shared" si="8"/>
        <v>-4.1666666666666657E-3</v>
      </c>
      <c r="O47" s="2"/>
      <c r="P47" t="str">
        <f t="shared" si="9"/>
        <v>-0.274112,0.073448,0.095833</v>
      </c>
      <c r="R47" t="str">
        <f t="shared" si="10"/>
        <v>-0.274112,0.073448,-0.004167</v>
      </c>
      <c r="T47" t="str">
        <f t="shared" si="11"/>
        <v>-0.362222,0.097057,0.045833 -0.274112,0.073448,0.095833</v>
      </c>
      <c r="V47" t="str">
        <f t="shared" si="12"/>
        <v>-0.362222,0.097057,0.045833 -0.274112,0.073448,-0.004167</v>
      </c>
    </row>
    <row r="48" spans="1:22" x14ac:dyDescent="0.25">
      <c r="A48" s="143">
        <f t="shared" si="18"/>
        <v>34</v>
      </c>
      <c r="B48" s="133">
        <f t="shared" si="1"/>
        <v>170</v>
      </c>
      <c r="C48" s="2">
        <f t="shared" si="2"/>
        <v>2.9670597283903604</v>
      </c>
      <c r="D48" s="2">
        <f t="shared" si="3"/>
        <v>-0.98480775301220802</v>
      </c>
      <c r="E48" s="2">
        <f t="shared" si="19"/>
        <v>0.17364817766693028</v>
      </c>
      <c r="F48" s="2">
        <f t="shared" si="20"/>
        <v>-0.36930290737957799</v>
      </c>
      <c r="G48" s="2">
        <f t="shared" si="21"/>
        <v>6.511806662509885E-2</v>
      </c>
      <c r="H48" s="2">
        <f t="shared" si="22"/>
        <v>4.7222222222222221E-2</v>
      </c>
      <c r="I48" t="str">
        <f t="shared" si="4"/>
        <v>-0.369303,0.065118,0.047222</v>
      </c>
      <c r="K48" s="2">
        <f t="shared" si="5"/>
        <v>-0.2794699191310942</v>
      </c>
      <c r="L48" s="2">
        <f t="shared" si="6"/>
        <v>4.9278087039224691E-2</v>
      </c>
      <c r="M48" s="2">
        <f t="shared" si="7"/>
        <v>9.7222222222222224E-2</v>
      </c>
      <c r="N48" s="2">
        <f t="shared" si="8"/>
        <v>-2.7777777777777818E-3</v>
      </c>
      <c r="O48" s="2"/>
      <c r="P48" t="str">
        <f t="shared" si="9"/>
        <v>-0.279470,0.049278,0.097222</v>
      </c>
      <c r="R48" t="str">
        <f t="shared" si="10"/>
        <v>-0.279470,0.049278,-0.002778</v>
      </c>
      <c r="T48" t="str">
        <f t="shared" si="11"/>
        <v>-0.369303,0.065118,0.047222 -0.279470,0.049278,0.097222</v>
      </c>
      <c r="V48" t="str">
        <f t="shared" si="12"/>
        <v>-0.369303,0.065118,0.047222 -0.279470,0.049278,-0.002778</v>
      </c>
    </row>
    <row r="49" spans="1:22" x14ac:dyDescent="0.25">
      <c r="A49" s="143">
        <f t="shared" si="18"/>
        <v>35</v>
      </c>
      <c r="B49" s="133">
        <f t="shared" si="1"/>
        <v>175</v>
      </c>
      <c r="C49" s="2">
        <f t="shared" si="2"/>
        <v>3.0543261909900767</v>
      </c>
      <c r="D49" s="2">
        <f t="shared" si="3"/>
        <v>-0.99619469809174555</v>
      </c>
      <c r="E49" s="2">
        <f t="shared" si="19"/>
        <v>8.7155742747658194E-2</v>
      </c>
      <c r="F49" s="2">
        <f t="shared" si="20"/>
        <v>-0.37357301178440461</v>
      </c>
      <c r="G49" s="2">
        <f t="shared" si="21"/>
        <v>3.2683403530371823E-2</v>
      </c>
      <c r="H49" s="2">
        <f t="shared" si="22"/>
        <v>4.8611111111111112E-2</v>
      </c>
      <c r="I49" t="str">
        <f t="shared" si="4"/>
        <v>-0.373573,0.032683,0.048611</v>
      </c>
      <c r="K49" s="2">
        <f t="shared" si="5"/>
        <v>-0.2827013199916123</v>
      </c>
      <c r="L49" s="2">
        <f t="shared" si="6"/>
        <v>2.4733160663080747E-2</v>
      </c>
      <c r="M49" s="2">
        <f t="shared" si="7"/>
        <v>9.8611111111111122E-2</v>
      </c>
      <c r="N49" s="2">
        <f t="shared" si="8"/>
        <v>-1.3888888888888909E-3</v>
      </c>
      <c r="O49" s="2"/>
      <c r="P49" t="str">
        <f t="shared" si="9"/>
        <v>-0.282701,0.024733,0.098611</v>
      </c>
      <c r="R49" t="str">
        <f t="shared" si="10"/>
        <v>-0.282701,0.024733,-0.001389</v>
      </c>
      <c r="T49" t="str">
        <f t="shared" si="11"/>
        <v>-0.373573,0.032683,0.048611 -0.282701,0.024733,0.098611</v>
      </c>
      <c r="V49" t="str">
        <f t="shared" si="12"/>
        <v>-0.373573,0.032683,0.048611 -0.282701,0.024733,-0.001389</v>
      </c>
    </row>
    <row r="50" spans="1:22" x14ac:dyDescent="0.25">
      <c r="A50" s="143">
        <f t="shared" si="18"/>
        <v>36</v>
      </c>
      <c r="B50" s="133">
        <f t="shared" si="1"/>
        <v>180</v>
      </c>
      <c r="C50" s="2">
        <f t="shared" si="2"/>
        <v>3.1415926535897931</v>
      </c>
      <c r="D50" s="2">
        <f t="shared" si="3"/>
        <v>-1</v>
      </c>
      <c r="E50" s="2">
        <f t="shared" si="19"/>
        <v>1.22514845490862E-16</v>
      </c>
      <c r="F50" s="2">
        <f t="shared" si="20"/>
        <v>-0.375</v>
      </c>
      <c r="G50" s="2">
        <f t="shared" si="21"/>
        <v>4.594306705907325E-17</v>
      </c>
      <c r="H50" s="2">
        <f t="shared" si="22"/>
        <v>0.05</v>
      </c>
      <c r="I50" t="str">
        <f t="shared" si="4"/>
        <v>-0.375000,0.000000,0.050000</v>
      </c>
      <c r="K50" s="2">
        <f t="shared" si="5"/>
        <v>-0.28378119310727012</v>
      </c>
      <c r="L50" s="2">
        <f t="shared" si="6"/>
        <v>3.4767409026749675E-17</v>
      </c>
      <c r="M50" s="2">
        <f t="shared" si="7"/>
        <v>0.1</v>
      </c>
      <c r="N50" s="2">
        <f t="shared" si="8"/>
        <v>0</v>
      </c>
      <c r="O50" s="2"/>
      <c r="P50" t="str">
        <f t="shared" si="9"/>
        <v>-0.283781,0.000000,0.100000</v>
      </c>
      <c r="R50" t="str">
        <f t="shared" si="10"/>
        <v>-0.283781,0.000000,0.000000</v>
      </c>
      <c r="T50" t="str">
        <f t="shared" si="11"/>
        <v>-0.375000,0.000000,0.050000 -0.283781,0.000000,0.100000</v>
      </c>
      <c r="V50" t="str">
        <f t="shared" si="12"/>
        <v>-0.375000,0.000000,0.050000 -0.283781,0.000000,0.000000</v>
      </c>
    </row>
    <row r="51" spans="1:22" x14ac:dyDescent="0.25">
      <c r="A51" s="143">
        <f t="shared" si="18"/>
        <v>37</v>
      </c>
      <c r="B51" s="133">
        <f t="shared" si="1"/>
        <v>185</v>
      </c>
      <c r="C51" s="2">
        <f t="shared" si="2"/>
        <v>3.2288591161895095</v>
      </c>
      <c r="D51" s="2">
        <f t="shared" si="3"/>
        <v>-0.99619469809174555</v>
      </c>
      <c r="E51" s="2">
        <f t="shared" si="19"/>
        <v>-8.7155742747657944E-2</v>
      </c>
      <c r="F51" s="2">
        <f t="shared" si="20"/>
        <v>-0.37357301178440461</v>
      </c>
      <c r="G51" s="2">
        <f t="shared" si="21"/>
        <v>-3.2683403530371732E-2</v>
      </c>
      <c r="H51" s="2">
        <f t="shared" si="22"/>
        <v>5.1388888888888894E-2</v>
      </c>
      <c r="I51" t="str">
        <f t="shared" si="4"/>
        <v>-0.373573,-0.032683,0.051389</v>
      </c>
      <c r="K51" s="2">
        <f t="shared" si="5"/>
        <v>-0.2827013199916123</v>
      </c>
      <c r="L51" s="2">
        <f t="shared" si="6"/>
        <v>-2.4733160663080678E-2</v>
      </c>
      <c r="M51" s="2">
        <f t="shared" si="7"/>
        <v>0.10138888888888889</v>
      </c>
      <c r="N51" s="2">
        <f t="shared" si="8"/>
        <v>1.3888888888888909E-3</v>
      </c>
      <c r="O51" s="2"/>
      <c r="P51" t="str">
        <f t="shared" si="9"/>
        <v>-0.282701,-0.024733,0.101389</v>
      </c>
      <c r="R51" t="str">
        <f t="shared" si="10"/>
        <v>-0.282701,-0.024733,0.001389</v>
      </c>
      <c r="T51" t="str">
        <f t="shared" si="11"/>
        <v>-0.373573,-0.032683,0.051389 -0.282701,-0.024733,0.101389</v>
      </c>
      <c r="V51" t="str">
        <f t="shared" si="12"/>
        <v>-0.373573,-0.032683,0.051389 -0.282701,-0.024733,0.001389</v>
      </c>
    </row>
    <row r="52" spans="1:22" x14ac:dyDescent="0.25">
      <c r="A52" s="143">
        <f t="shared" si="18"/>
        <v>38</v>
      </c>
      <c r="B52" s="133">
        <f t="shared" si="1"/>
        <v>190</v>
      </c>
      <c r="C52" s="2">
        <f t="shared" si="2"/>
        <v>3.3161255787892263</v>
      </c>
      <c r="D52" s="2">
        <f t="shared" si="3"/>
        <v>-0.98480775301220802</v>
      </c>
      <c r="E52" s="2">
        <f t="shared" si="19"/>
        <v>-0.17364817766693047</v>
      </c>
      <c r="F52" s="2">
        <f t="shared" si="20"/>
        <v>-0.36930290737957799</v>
      </c>
      <c r="G52" s="2">
        <f t="shared" si="21"/>
        <v>-6.5118066625098919E-2</v>
      </c>
      <c r="H52" s="2">
        <f t="shared" si="22"/>
        <v>5.2777777777777778E-2</v>
      </c>
      <c r="I52" t="str">
        <f t="shared" si="4"/>
        <v>-0.369303,-0.065118,0.052778</v>
      </c>
      <c r="K52" s="2">
        <f t="shared" si="5"/>
        <v>-0.2794699191310942</v>
      </c>
      <c r="L52" s="2">
        <f t="shared" si="6"/>
        <v>-4.9278087039224747E-2</v>
      </c>
      <c r="M52" s="2">
        <f t="shared" si="7"/>
        <v>0.10277777777777777</v>
      </c>
      <c r="N52" s="2">
        <f t="shared" si="8"/>
        <v>2.7777777777777748E-3</v>
      </c>
      <c r="O52" s="2"/>
      <c r="P52" t="str">
        <f t="shared" si="9"/>
        <v>-0.279470,-0.049278,0.102778</v>
      </c>
      <c r="R52" t="str">
        <f t="shared" si="10"/>
        <v>-0.279470,-0.049278,0.002778</v>
      </c>
      <c r="T52" t="str">
        <f t="shared" si="11"/>
        <v>-0.369303,-0.065118,0.052778 -0.279470,-0.049278,0.102778</v>
      </c>
      <c r="V52" t="str">
        <f t="shared" si="12"/>
        <v>-0.369303,-0.065118,0.052778 -0.279470,-0.049278,0.002778</v>
      </c>
    </row>
    <row r="53" spans="1:22" x14ac:dyDescent="0.25">
      <c r="A53" s="143">
        <f t="shared" si="18"/>
        <v>39</v>
      </c>
      <c r="B53" s="133">
        <f t="shared" si="1"/>
        <v>195</v>
      </c>
      <c r="C53" s="2">
        <f t="shared" si="2"/>
        <v>3.4033920413889427</v>
      </c>
      <c r="D53" s="2">
        <f t="shared" si="3"/>
        <v>-0.96592582628906831</v>
      </c>
      <c r="E53" s="2">
        <f t="shared" si="19"/>
        <v>-0.25881904510252079</v>
      </c>
      <c r="F53" s="2">
        <f t="shared" si="20"/>
        <v>-0.36222218485840063</v>
      </c>
      <c r="G53" s="2">
        <f t="shared" si="21"/>
        <v>-9.7057141913445305E-2</v>
      </c>
      <c r="H53" s="2">
        <f t="shared" si="22"/>
        <v>5.4166666666666669E-2</v>
      </c>
      <c r="I53" t="str">
        <f t="shared" si="4"/>
        <v>-0.362222,-0.097057,0.054167</v>
      </c>
      <c r="K53" s="2">
        <f t="shared" si="5"/>
        <v>-0.27411158343743758</v>
      </c>
      <c r="L53" s="2">
        <f t="shared" si="6"/>
        <v>-7.3447977418077709E-2</v>
      </c>
      <c r="M53" s="2">
        <f t="shared" si="7"/>
        <v>0.10416666666666667</v>
      </c>
      <c r="N53" s="2">
        <f t="shared" si="8"/>
        <v>4.1666666666666657E-3</v>
      </c>
      <c r="O53" s="2"/>
      <c r="P53" t="str">
        <f t="shared" si="9"/>
        <v>-0.274112,-0.073448,0.104167</v>
      </c>
      <c r="R53" t="str">
        <f t="shared" si="10"/>
        <v>-0.274112,-0.073448,0.004167</v>
      </c>
      <c r="T53" t="str">
        <f t="shared" si="11"/>
        <v>-0.362222,-0.097057,0.054167 -0.274112,-0.073448,0.104167</v>
      </c>
      <c r="V53" t="str">
        <f t="shared" si="12"/>
        <v>-0.362222,-0.097057,0.054167 -0.274112,-0.073448,0.004167</v>
      </c>
    </row>
    <row r="54" spans="1:22" x14ac:dyDescent="0.25">
      <c r="A54" s="143">
        <f t="shared" si="18"/>
        <v>40</v>
      </c>
      <c r="B54" s="133">
        <f t="shared" si="1"/>
        <v>200</v>
      </c>
      <c r="C54" s="2">
        <f t="shared" si="2"/>
        <v>3.4906585039886591</v>
      </c>
      <c r="D54" s="2">
        <f t="shared" si="3"/>
        <v>-0.93969262078590843</v>
      </c>
      <c r="E54" s="2">
        <f t="shared" si="19"/>
        <v>-0.34202014332566866</v>
      </c>
      <c r="F54" s="2">
        <f t="shared" si="20"/>
        <v>-0.35238473279471566</v>
      </c>
      <c r="G54" s="2">
        <f t="shared" si="21"/>
        <v>-0.12825755374712575</v>
      </c>
      <c r="H54" s="2">
        <f t="shared" si="22"/>
        <v>5.5555555555555559E-2</v>
      </c>
      <c r="I54" t="str">
        <f t="shared" si="4"/>
        <v>-0.352385,-0.128258,0.055556</v>
      </c>
      <c r="K54" s="2">
        <f t="shared" si="5"/>
        <v>-0.26666709308072262</v>
      </c>
      <c r="L54" s="2">
        <f t="shared" si="6"/>
        <v>-9.7058884339677784E-2</v>
      </c>
      <c r="M54" s="2">
        <f t="shared" si="7"/>
        <v>0.10555555555555557</v>
      </c>
      <c r="N54" s="2">
        <f t="shared" si="8"/>
        <v>5.5555555555555566E-3</v>
      </c>
      <c r="O54" s="2"/>
      <c r="P54" t="str">
        <f t="shared" si="9"/>
        <v>-0.266667,-0.097059,0.105556</v>
      </c>
      <c r="R54" t="str">
        <f t="shared" si="10"/>
        <v>-0.266667,-0.097059,0.005556</v>
      </c>
      <c r="T54" t="str">
        <f t="shared" si="11"/>
        <v>-0.352385,-0.128258,0.055556 -0.266667,-0.097059,0.105556</v>
      </c>
      <c r="V54" t="str">
        <f t="shared" si="12"/>
        <v>-0.352385,-0.128258,0.055556 -0.266667,-0.097059,0.005556</v>
      </c>
    </row>
    <row r="55" spans="1:22" x14ac:dyDescent="0.25">
      <c r="A55" s="143">
        <f t="shared" si="18"/>
        <v>41</v>
      </c>
      <c r="B55" s="133">
        <f t="shared" si="1"/>
        <v>205</v>
      </c>
      <c r="C55" s="2">
        <f t="shared" si="2"/>
        <v>3.5779249665883754</v>
      </c>
      <c r="D55" s="2">
        <f t="shared" si="3"/>
        <v>-0.90630778703665005</v>
      </c>
      <c r="E55" s="2">
        <f t="shared" si="19"/>
        <v>-0.42261826174069927</v>
      </c>
      <c r="F55" s="2">
        <f t="shared" si="20"/>
        <v>-0.33986542013874377</v>
      </c>
      <c r="G55" s="2">
        <f t="shared" si="21"/>
        <v>-0.15848184815276223</v>
      </c>
      <c r="H55" s="2">
        <f t="shared" si="22"/>
        <v>5.6944444444444443E-2</v>
      </c>
      <c r="I55" t="str">
        <f t="shared" si="4"/>
        <v>-0.339865,-0.158482,0.056944</v>
      </c>
      <c r="K55" s="2">
        <f t="shared" si="5"/>
        <v>-0.25719310512767024</v>
      </c>
      <c r="L55" s="2">
        <f t="shared" si="6"/>
        <v>-0.11993111454569622</v>
      </c>
      <c r="M55" s="2">
        <f t="shared" si="7"/>
        <v>0.10694444444444445</v>
      </c>
      <c r="N55" s="2">
        <f t="shared" si="8"/>
        <v>6.9444444444444406E-3</v>
      </c>
      <c r="O55" s="2"/>
      <c r="P55" t="str">
        <f t="shared" si="9"/>
        <v>-0.257193,-0.119931,0.106944</v>
      </c>
      <c r="R55" t="str">
        <f t="shared" si="10"/>
        <v>-0.257193,-0.119931,0.006944</v>
      </c>
      <c r="T55" t="str">
        <f t="shared" si="11"/>
        <v>-0.339865,-0.158482,0.056944 -0.257193,-0.119931,0.106944</v>
      </c>
      <c r="V55" t="str">
        <f t="shared" si="12"/>
        <v>-0.339865,-0.158482,0.056944 -0.257193,-0.119931,0.006944</v>
      </c>
    </row>
    <row r="56" spans="1:22" x14ac:dyDescent="0.25">
      <c r="A56" s="143">
        <f t="shared" si="18"/>
        <v>42</v>
      </c>
      <c r="B56" s="133">
        <f t="shared" si="1"/>
        <v>210</v>
      </c>
      <c r="C56" s="2">
        <f t="shared" si="2"/>
        <v>3.6651914291880923</v>
      </c>
      <c r="D56" s="2">
        <f t="shared" si="3"/>
        <v>-0.8660254037844386</v>
      </c>
      <c r="E56" s="2">
        <f t="shared" si="19"/>
        <v>-0.50000000000000011</v>
      </c>
      <c r="F56" s="2">
        <f t="shared" si="20"/>
        <v>-0.3247595264191645</v>
      </c>
      <c r="G56" s="2">
        <f t="shared" si="21"/>
        <v>-0.18750000000000006</v>
      </c>
      <c r="H56" s="2">
        <f t="shared" si="22"/>
        <v>5.8333333333333334E-2</v>
      </c>
      <c r="I56" t="str">
        <f t="shared" si="4"/>
        <v>-0.324760,-0.187500,0.058333</v>
      </c>
      <c r="K56" s="2">
        <f t="shared" si="5"/>
        <v>-0.24576172234715335</v>
      </c>
      <c r="L56" s="2">
        <f t="shared" si="6"/>
        <v>-0.14189059655363509</v>
      </c>
      <c r="M56" s="2">
        <f t="shared" si="7"/>
        <v>0.10833333333333334</v>
      </c>
      <c r="N56" s="2">
        <f t="shared" si="8"/>
        <v>8.3333333333333315E-3</v>
      </c>
      <c r="O56" s="2"/>
      <c r="P56" t="str">
        <f t="shared" si="9"/>
        <v>-0.245762,-0.141891,0.108333</v>
      </c>
      <c r="R56" t="str">
        <f t="shared" si="10"/>
        <v>-0.245762,-0.141891,0.008333</v>
      </c>
      <c r="T56" t="str">
        <f t="shared" si="11"/>
        <v>-0.324760,-0.187500,0.058333 -0.245762,-0.141891,0.108333</v>
      </c>
      <c r="V56" t="str">
        <f t="shared" si="12"/>
        <v>-0.324760,-0.187500,0.058333 -0.245762,-0.141891,0.008333</v>
      </c>
    </row>
    <row r="57" spans="1:22" x14ac:dyDescent="0.25">
      <c r="A57" s="143">
        <f t="shared" si="18"/>
        <v>43</v>
      </c>
      <c r="B57" s="133">
        <f t="shared" si="1"/>
        <v>215</v>
      </c>
      <c r="C57" s="2">
        <f t="shared" si="2"/>
        <v>3.7524578917878086</v>
      </c>
      <c r="D57" s="2">
        <f t="shared" si="3"/>
        <v>-0.8191520442889918</v>
      </c>
      <c r="E57" s="2">
        <f t="shared" si="19"/>
        <v>-0.57357643635104616</v>
      </c>
      <c r="F57" s="2">
        <f t="shared" si="20"/>
        <v>-0.30718201660837191</v>
      </c>
      <c r="G57" s="2">
        <f t="shared" si="21"/>
        <v>-0.21509116363164232</v>
      </c>
      <c r="H57" s="2">
        <f t="shared" si="22"/>
        <v>5.9722222222222225E-2</v>
      </c>
      <c r="I57" t="str">
        <f t="shared" si="4"/>
        <v>-0.307182,-0.215091,0.059722</v>
      </c>
      <c r="K57" s="2">
        <f t="shared" si="5"/>
        <v>-0.23245994446458948</v>
      </c>
      <c r="L57" s="2">
        <f t="shared" si="6"/>
        <v>-0.16277020544591606</v>
      </c>
      <c r="M57" s="2">
        <f t="shared" si="7"/>
        <v>0.10972222222222222</v>
      </c>
      <c r="N57" s="2">
        <f t="shared" si="8"/>
        <v>9.7222222222222224E-3</v>
      </c>
      <c r="O57" s="2"/>
      <c r="P57" t="str">
        <f t="shared" si="9"/>
        <v>-0.232460,-0.162770,0.109722</v>
      </c>
      <c r="R57" t="str">
        <f t="shared" si="10"/>
        <v>-0.232460,-0.162770,0.009722</v>
      </c>
      <c r="T57" t="str">
        <f t="shared" si="11"/>
        <v>-0.307182,-0.215091,0.059722 -0.232460,-0.162770,0.109722</v>
      </c>
      <c r="V57" t="str">
        <f t="shared" si="12"/>
        <v>-0.307182,-0.215091,0.059722 -0.232460,-0.162770,0.009722</v>
      </c>
    </row>
    <row r="58" spans="1:22" x14ac:dyDescent="0.25">
      <c r="A58" s="143">
        <f t="shared" si="18"/>
        <v>44</v>
      </c>
      <c r="B58" s="133">
        <f t="shared" si="1"/>
        <v>220</v>
      </c>
      <c r="C58" s="2">
        <f t="shared" si="2"/>
        <v>3.839724354387525</v>
      </c>
      <c r="D58" s="2">
        <f t="shared" si="3"/>
        <v>-0.76604444311897801</v>
      </c>
      <c r="E58" s="2">
        <f t="shared" si="19"/>
        <v>-0.64278760968653925</v>
      </c>
      <c r="F58" s="2">
        <f t="shared" si="20"/>
        <v>-0.28726666616961677</v>
      </c>
      <c r="G58" s="2">
        <f t="shared" si="21"/>
        <v>-0.24104535363245222</v>
      </c>
      <c r="H58" s="2">
        <f t="shared" si="22"/>
        <v>6.1111111111111116E-2</v>
      </c>
      <c r="I58" t="str">
        <f t="shared" si="4"/>
        <v>-0.287267,-0.241045,0.061111</v>
      </c>
      <c r="K58" s="2">
        <f t="shared" si="5"/>
        <v>-0.21738900604149791</v>
      </c>
      <c r="L58" s="2">
        <f t="shared" si="6"/>
        <v>-0.18241103479141638</v>
      </c>
      <c r="M58" s="2">
        <f t="shared" si="7"/>
        <v>0.11111111111111112</v>
      </c>
      <c r="N58" s="2">
        <f t="shared" si="8"/>
        <v>1.1111111111111113E-2</v>
      </c>
      <c r="O58" s="2"/>
      <c r="P58" t="str">
        <f t="shared" si="9"/>
        <v>-0.217389,-0.182411,0.111111</v>
      </c>
      <c r="R58" t="str">
        <f t="shared" si="10"/>
        <v>-0.217389,-0.182411,0.011111</v>
      </c>
      <c r="T58" t="str">
        <f t="shared" si="11"/>
        <v>-0.287267,-0.241045,0.061111 -0.217389,-0.182411,0.111111</v>
      </c>
      <c r="V58" t="str">
        <f t="shared" si="12"/>
        <v>-0.287267,-0.241045,0.061111 -0.217389,-0.182411,0.011111</v>
      </c>
    </row>
    <row r="59" spans="1:22" x14ac:dyDescent="0.25">
      <c r="A59" s="143">
        <f t="shared" si="18"/>
        <v>45</v>
      </c>
      <c r="B59" s="133">
        <f t="shared" si="1"/>
        <v>225</v>
      </c>
      <c r="C59" s="2">
        <f t="shared" si="2"/>
        <v>3.9269908169872414</v>
      </c>
      <c r="D59" s="2">
        <f t="shared" si="3"/>
        <v>-0.70710678118654768</v>
      </c>
      <c r="E59" s="2">
        <f t="shared" si="19"/>
        <v>-0.70710678118654746</v>
      </c>
      <c r="F59" s="2">
        <f t="shared" si="20"/>
        <v>-0.26516504294495535</v>
      </c>
      <c r="G59" s="2">
        <f t="shared" si="21"/>
        <v>-0.2651650429449553</v>
      </c>
      <c r="H59" s="2">
        <f t="shared" si="22"/>
        <v>6.25E-2</v>
      </c>
      <c r="I59" t="str">
        <f t="shared" si="4"/>
        <v>-0.265165,-0.265165,0.062500</v>
      </c>
      <c r="K59" s="2">
        <f t="shared" si="5"/>
        <v>-0.2006636060193599</v>
      </c>
      <c r="L59" s="2">
        <f t="shared" si="6"/>
        <v>-0.20066360601935981</v>
      </c>
      <c r="M59" s="2">
        <f t="shared" si="7"/>
        <v>0.1125</v>
      </c>
      <c r="N59" s="2">
        <f t="shared" si="8"/>
        <v>1.2499999999999997E-2</v>
      </c>
      <c r="O59" s="2"/>
      <c r="P59" t="str">
        <f t="shared" si="9"/>
        <v>-0.200664,-0.200664,0.112500</v>
      </c>
      <c r="R59" t="str">
        <f t="shared" si="10"/>
        <v>-0.200664,-0.200664,0.012500</v>
      </c>
      <c r="T59" t="str">
        <f t="shared" si="11"/>
        <v>-0.265165,-0.265165,0.062500 -0.200664,-0.200664,0.112500</v>
      </c>
      <c r="V59" t="str">
        <f t="shared" si="12"/>
        <v>-0.265165,-0.265165,0.062500 -0.200664,-0.200664,0.012500</v>
      </c>
    </row>
    <row r="60" spans="1:22" x14ac:dyDescent="0.25">
      <c r="A60" s="143">
        <f t="shared" si="18"/>
        <v>46</v>
      </c>
      <c r="B60" s="133">
        <f t="shared" si="1"/>
        <v>230</v>
      </c>
      <c r="C60" s="2">
        <f t="shared" si="2"/>
        <v>4.0142572795869578</v>
      </c>
      <c r="D60" s="2">
        <f t="shared" si="3"/>
        <v>-0.64278760968653947</v>
      </c>
      <c r="E60" s="2">
        <f t="shared" si="19"/>
        <v>-0.7660444431189779</v>
      </c>
      <c r="F60" s="2">
        <f t="shared" si="20"/>
        <v>-0.2410453536324523</v>
      </c>
      <c r="G60" s="2">
        <f t="shared" si="21"/>
        <v>-0.28726666616961671</v>
      </c>
      <c r="H60" s="2">
        <f t="shared" si="22"/>
        <v>6.3888888888888898E-2</v>
      </c>
      <c r="I60" t="str">
        <f t="shared" si="4"/>
        <v>-0.241045,-0.287267,0.063889</v>
      </c>
      <c r="K60" s="2">
        <f t="shared" si="5"/>
        <v>-0.18241103479141643</v>
      </c>
      <c r="L60" s="2">
        <f t="shared" si="6"/>
        <v>-0.21738900604149788</v>
      </c>
      <c r="M60" s="2">
        <f t="shared" si="7"/>
        <v>0.1138888888888889</v>
      </c>
      <c r="N60" s="2">
        <f t="shared" si="8"/>
        <v>1.3888888888888895E-2</v>
      </c>
      <c r="O60" s="2"/>
      <c r="P60" t="str">
        <f t="shared" si="9"/>
        <v>-0.182411,-0.217389,0.113889</v>
      </c>
      <c r="R60" t="str">
        <f t="shared" si="10"/>
        <v>-0.182411,-0.217389,0.013889</v>
      </c>
      <c r="T60" t="str">
        <f t="shared" si="11"/>
        <v>-0.241045,-0.287267,0.063889 -0.182411,-0.217389,0.113889</v>
      </c>
      <c r="V60" t="str">
        <f t="shared" si="12"/>
        <v>-0.241045,-0.287267,0.063889 -0.182411,-0.217389,0.013889</v>
      </c>
    </row>
    <row r="61" spans="1:22" x14ac:dyDescent="0.25">
      <c r="A61" s="143">
        <f t="shared" si="18"/>
        <v>47</v>
      </c>
      <c r="B61" s="133">
        <f t="shared" si="1"/>
        <v>235</v>
      </c>
      <c r="C61" s="2">
        <f t="shared" si="2"/>
        <v>4.1015237421866741</v>
      </c>
      <c r="D61" s="2">
        <f t="shared" si="3"/>
        <v>-0.57357643635104638</v>
      </c>
      <c r="E61" s="2">
        <f t="shared" si="19"/>
        <v>-0.81915204428899158</v>
      </c>
      <c r="F61" s="2">
        <f t="shared" si="20"/>
        <v>-0.21509116363164238</v>
      </c>
      <c r="G61" s="2">
        <f t="shared" si="21"/>
        <v>-0.30718201660837186</v>
      </c>
      <c r="H61" s="2">
        <f t="shared" si="22"/>
        <v>6.5277777777777782E-2</v>
      </c>
      <c r="I61" t="str">
        <f t="shared" si="4"/>
        <v>-0.215091,-0.307182,0.065278</v>
      </c>
      <c r="K61" s="2">
        <f t="shared" si="5"/>
        <v>-0.16277020544591611</v>
      </c>
      <c r="L61" s="2">
        <f t="shared" si="6"/>
        <v>-0.2324599444645894</v>
      </c>
      <c r="M61" s="2">
        <f t="shared" si="7"/>
        <v>0.11527777777777778</v>
      </c>
      <c r="N61" s="2">
        <f t="shared" si="8"/>
        <v>1.5277777777777779E-2</v>
      </c>
      <c r="O61" s="2"/>
      <c r="P61" t="str">
        <f t="shared" si="9"/>
        <v>-0.162770,-0.232460,0.115278</v>
      </c>
      <c r="R61" t="str">
        <f t="shared" si="10"/>
        <v>-0.162770,-0.232460,0.015278</v>
      </c>
      <c r="T61" t="str">
        <f t="shared" si="11"/>
        <v>-0.215091,-0.307182,0.065278 -0.162770,-0.232460,0.115278</v>
      </c>
      <c r="V61" t="str">
        <f t="shared" si="12"/>
        <v>-0.215091,-0.307182,0.065278 -0.162770,-0.232460,0.015278</v>
      </c>
    </row>
    <row r="62" spans="1:22" x14ac:dyDescent="0.25">
      <c r="A62" s="143">
        <f t="shared" si="18"/>
        <v>48</v>
      </c>
      <c r="B62" s="133">
        <f t="shared" si="1"/>
        <v>240</v>
      </c>
      <c r="C62" s="2">
        <f t="shared" si="2"/>
        <v>4.1887902047863905</v>
      </c>
      <c r="D62" s="2">
        <f t="shared" si="3"/>
        <v>-0.50000000000000044</v>
      </c>
      <c r="E62" s="2">
        <f t="shared" si="19"/>
        <v>-0.86602540378443837</v>
      </c>
      <c r="F62" s="2">
        <f t="shared" si="20"/>
        <v>-0.18750000000000017</v>
      </c>
      <c r="G62" s="2">
        <f t="shared" si="21"/>
        <v>-0.32475952641916439</v>
      </c>
      <c r="H62" s="2">
        <f t="shared" si="22"/>
        <v>6.6666666666666666E-2</v>
      </c>
      <c r="I62" t="str">
        <f t="shared" si="4"/>
        <v>-0.187500,-0.324760,0.066667</v>
      </c>
      <c r="K62" s="2">
        <f t="shared" si="5"/>
        <v>-0.1418905965536352</v>
      </c>
      <c r="L62" s="2">
        <f t="shared" si="6"/>
        <v>-0.24576172234715329</v>
      </c>
      <c r="M62" s="2">
        <f t="shared" si="7"/>
        <v>0.11666666666666667</v>
      </c>
      <c r="N62" s="2">
        <f t="shared" si="8"/>
        <v>1.6666666666666663E-2</v>
      </c>
      <c r="O62" s="2"/>
      <c r="P62" t="str">
        <f t="shared" si="9"/>
        <v>-0.141891,-0.245762,0.116667</v>
      </c>
      <c r="R62" t="str">
        <f t="shared" si="10"/>
        <v>-0.141891,-0.245762,0.016667</v>
      </c>
      <c r="T62" t="str">
        <f t="shared" si="11"/>
        <v>-0.187500,-0.324760,0.066667 -0.141891,-0.245762,0.116667</v>
      </c>
      <c r="V62" t="str">
        <f t="shared" si="12"/>
        <v>-0.187500,-0.324760,0.066667 -0.141891,-0.245762,0.016667</v>
      </c>
    </row>
    <row r="63" spans="1:22" x14ac:dyDescent="0.25">
      <c r="A63" s="143">
        <f t="shared" si="18"/>
        <v>49</v>
      </c>
      <c r="B63" s="133">
        <f t="shared" si="1"/>
        <v>245</v>
      </c>
      <c r="C63" s="2">
        <f t="shared" si="2"/>
        <v>4.2760566673861078</v>
      </c>
      <c r="D63" s="2">
        <f t="shared" si="3"/>
        <v>-0.42261826174069916</v>
      </c>
      <c r="E63" s="2">
        <f t="shared" si="19"/>
        <v>-0.90630778703665005</v>
      </c>
      <c r="F63" s="2">
        <f t="shared" si="20"/>
        <v>-0.15848184815276217</v>
      </c>
      <c r="G63" s="2">
        <f t="shared" si="21"/>
        <v>-0.33986542013874377</v>
      </c>
      <c r="H63" s="2">
        <f t="shared" si="22"/>
        <v>6.8055555555555564E-2</v>
      </c>
      <c r="I63" t="str">
        <f t="shared" si="4"/>
        <v>-0.158482,-0.339865,0.068056</v>
      </c>
      <c r="K63" s="2">
        <f t="shared" si="5"/>
        <v>-0.11993111454569617</v>
      </c>
      <c r="L63" s="2">
        <f t="shared" si="6"/>
        <v>-0.25719310512767024</v>
      </c>
      <c r="M63" s="2">
        <f t="shared" si="7"/>
        <v>0.11805555555555557</v>
      </c>
      <c r="N63" s="2">
        <f t="shared" si="8"/>
        <v>1.8055555555555561E-2</v>
      </c>
      <c r="O63" s="2"/>
      <c r="P63" t="str">
        <f t="shared" si="9"/>
        <v>-0.119931,-0.257193,0.118056</v>
      </c>
      <c r="R63" t="str">
        <f t="shared" si="10"/>
        <v>-0.119931,-0.257193,0.018056</v>
      </c>
      <c r="T63" t="str">
        <f t="shared" si="11"/>
        <v>-0.158482,-0.339865,0.068056 -0.119931,-0.257193,0.118056</v>
      </c>
      <c r="V63" t="str">
        <f t="shared" si="12"/>
        <v>-0.158482,-0.339865,0.068056 -0.119931,-0.257193,0.018056</v>
      </c>
    </row>
    <row r="64" spans="1:22" x14ac:dyDescent="0.25">
      <c r="A64" s="143">
        <f t="shared" si="18"/>
        <v>50</v>
      </c>
      <c r="B64" s="133">
        <f t="shared" si="1"/>
        <v>250</v>
      </c>
      <c r="C64" s="2">
        <f t="shared" si="2"/>
        <v>4.3633231299858242</v>
      </c>
      <c r="D64" s="2">
        <f t="shared" si="3"/>
        <v>-0.34202014332566855</v>
      </c>
      <c r="E64" s="2">
        <f t="shared" si="19"/>
        <v>-0.93969262078590843</v>
      </c>
      <c r="F64" s="2">
        <f t="shared" si="20"/>
        <v>-0.12825755374712572</v>
      </c>
      <c r="G64" s="2">
        <f t="shared" si="21"/>
        <v>-0.35238473279471566</v>
      </c>
      <c r="H64" s="2">
        <f t="shared" si="22"/>
        <v>6.9444444444444448E-2</v>
      </c>
      <c r="I64" t="str">
        <f t="shared" si="4"/>
        <v>-0.128258,-0.352385,0.069444</v>
      </c>
      <c r="K64" s="2">
        <f t="shared" si="5"/>
        <v>-9.7058884339677756E-2</v>
      </c>
      <c r="L64" s="2">
        <f t="shared" si="6"/>
        <v>-0.26666709308072262</v>
      </c>
      <c r="M64" s="2">
        <f t="shared" si="7"/>
        <v>0.11944444444444445</v>
      </c>
      <c r="N64" s="2">
        <f t="shared" si="8"/>
        <v>1.9444444444444445E-2</v>
      </c>
      <c r="O64" s="2"/>
      <c r="P64" t="str">
        <f t="shared" si="9"/>
        <v>-0.097059,-0.266667,0.119444</v>
      </c>
      <c r="R64" t="str">
        <f t="shared" si="10"/>
        <v>-0.097059,-0.266667,0.019444</v>
      </c>
      <c r="T64" t="str">
        <f t="shared" si="11"/>
        <v>-0.128258,-0.352385,0.069444 -0.097059,-0.266667,0.119444</v>
      </c>
      <c r="V64" t="str">
        <f t="shared" si="12"/>
        <v>-0.128258,-0.352385,0.069444 -0.097059,-0.266667,0.019444</v>
      </c>
    </row>
    <row r="65" spans="1:22" x14ac:dyDescent="0.25">
      <c r="A65" s="143">
        <f t="shared" si="18"/>
        <v>51</v>
      </c>
      <c r="B65" s="133">
        <f t="shared" si="1"/>
        <v>255</v>
      </c>
      <c r="C65" s="2">
        <f t="shared" si="2"/>
        <v>4.4505895925855405</v>
      </c>
      <c r="D65" s="2">
        <f t="shared" si="3"/>
        <v>-0.25881904510252063</v>
      </c>
      <c r="E65" s="2">
        <f t="shared" si="19"/>
        <v>-0.96592582628906831</v>
      </c>
      <c r="F65" s="2">
        <f t="shared" si="20"/>
        <v>-9.7057141913445236E-2</v>
      </c>
      <c r="G65" s="2">
        <f t="shared" si="21"/>
        <v>-0.36222218485840063</v>
      </c>
      <c r="H65" s="2">
        <f t="shared" si="22"/>
        <v>7.0833333333333331E-2</v>
      </c>
      <c r="I65" t="str">
        <f t="shared" si="4"/>
        <v>-0.097057,-0.362222,0.070833</v>
      </c>
      <c r="K65" s="2">
        <f t="shared" si="5"/>
        <v>-7.3447977418077667E-2</v>
      </c>
      <c r="L65" s="2">
        <f t="shared" si="6"/>
        <v>-0.27411158343743758</v>
      </c>
      <c r="M65" s="2">
        <f t="shared" si="7"/>
        <v>0.12083333333333333</v>
      </c>
      <c r="N65" s="2">
        <f t="shared" si="8"/>
        <v>2.0833333333333329E-2</v>
      </c>
      <c r="O65" s="2"/>
      <c r="P65" t="str">
        <f t="shared" si="9"/>
        <v>-0.073448,-0.274112,0.120833</v>
      </c>
      <c r="R65" t="str">
        <f t="shared" si="10"/>
        <v>-0.073448,-0.274112,0.020833</v>
      </c>
      <c r="T65" t="str">
        <f t="shared" si="11"/>
        <v>-0.097057,-0.362222,0.070833 -0.073448,-0.274112,0.120833</v>
      </c>
      <c r="V65" t="str">
        <f t="shared" si="12"/>
        <v>-0.097057,-0.362222,0.070833 -0.073448,-0.274112,0.020833</v>
      </c>
    </row>
    <row r="66" spans="1:22" x14ac:dyDescent="0.25">
      <c r="A66" s="143">
        <f t="shared" si="18"/>
        <v>52</v>
      </c>
      <c r="B66" s="133">
        <f t="shared" si="1"/>
        <v>260</v>
      </c>
      <c r="C66" s="2">
        <f t="shared" si="2"/>
        <v>4.5378560551852569</v>
      </c>
      <c r="D66" s="2">
        <f t="shared" si="3"/>
        <v>-0.17364817766693033</v>
      </c>
      <c r="E66" s="2">
        <f t="shared" si="19"/>
        <v>-0.98480775301220802</v>
      </c>
      <c r="F66" s="2">
        <f t="shared" si="20"/>
        <v>-6.5118066625098878E-2</v>
      </c>
      <c r="G66" s="2">
        <f t="shared" si="21"/>
        <v>-0.36930290737957799</v>
      </c>
      <c r="H66" s="2">
        <f t="shared" si="22"/>
        <v>7.2222222222222229E-2</v>
      </c>
      <c r="I66" t="str">
        <f t="shared" si="4"/>
        <v>-0.065118,-0.369303,0.072222</v>
      </c>
      <c r="K66" s="2">
        <f t="shared" si="5"/>
        <v>-4.9278087039224705E-2</v>
      </c>
      <c r="L66" s="2">
        <f t="shared" si="6"/>
        <v>-0.2794699191310942</v>
      </c>
      <c r="M66" s="2">
        <f t="shared" si="7"/>
        <v>0.12222222222222223</v>
      </c>
      <c r="N66" s="2">
        <f t="shared" si="8"/>
        <v>2.2222222222222227E-2</v>
      </c>
      <c r="O66" s="2"/>
      <c r="P66" t="str">
        <f t="shared" si="9"/>
        <v>-0.049278,-0.279470,0.122222</v>
      </c>
      <c r="R66" t="str">
        <f t="shared" si="10"/>
        <v>-0.049278,-0.279470,0.022222</v>
      </c>
      <c r="T66" t="str">
        <f t="shared" si="11"/>
        <v>-0.065118,-0.369303,0.072222 -0.049278,-0.279470,0.122222</v>
      </c>
      <c r="V66" t="str">
        <f t="shared" si="12"/>
        <v>-0.065118,-0.369303,0.072222 -0.049278,-0.279470,0.022222</v>
      </c>
    </row>
    <row r="67" spans="1:22" x14ac:dyDescent="0.25">
      <c r="A67" s="143">
        <f t="shared" si="18"/>
        <v>53</v>
      </c>
      <c r="B67" s="133">
        <f t="shared" si="1"/>
        <v>265</v>
      </c>
      <c r="C67" s="2">
        <f t="shared" si="2"/>
        <v>4.6251225177849733</v>
      </c>
      <c r="D67" s="2">
        <f t="shared" si="3"/>
        <v>-8.7155742747658249E-2</v>
      </c>
      <c r="E67" s="2">
        <f t="shared" si="19"/>
        <v>-0.99619469809174555</v>
      </c>
      <c r="F67" s="2">
        <f t="shared" si="20"/>
        <v>-3.2683403530371843E-2</v>
      </c>
      <c r="G67" s="2">
        <f t="shared" si="21"/>
        <v>-0.37357301178440461</v>
      </c>
      <c r="H67" s="2">
        <f t="shared" si="22"/>
        <v>7.3611111111111113E-2</v>
      </c>
      <c r="I67" t="str">
        <f t="shared" si="4"/>
        <v>-0.032683,-0.373573,0.073611</v>
      </c>
      <c r="K67" s="2">
        <f t="shared" si="5"/>
        <v>-2.4733160663080764E-2</v>
      </c>
      <c r="L67" s="2">
        <f t="shared" si="6"/>
        <v>-0.2827013199916123</v>
      </c>
      <c r="M67" s="2">
        <f t="shared" si="7"/>
        <v>0.12361111111111112</v>
      </c>
      <c r="N67" s="2">
        <f t="shared" si="8"/>
        <v>2.361111111111111E-2</v>
      </c>
      <c r="O67" s="2"/>
      <c r="P67" t="str">
        <f t="shared" si="9"/>
        <v>-0.024733,-0.282701,0.123611</v>
      </c>
      <c r="R67" t="str">
        <f t="shared" si="10"/>
        <v>-0.024733,-0.282701,0.023611</v>
      </c>
      <c r="T67" t="str">
        <f t="shared" si="11"/>
        <v>-0.032683,-0.373573,0.073611 -0.024733,-0.282701,0.123611</v>
      </c>
      <c r="V67" t="str">
        <f t="shared" si="12"/>
        <v>-0.032683,-0.373573,0.073611 -0.024733,-0.282701,0.023611</v>
      </c>
    </row>
    <row r="68" spans="1:22" x14ac:dyDescent="0.25">
      <c r="A68" s="143">
        <f t="shared" si="18"/>
        <v>54</v>
      </c>
      <c r="B68" s="133">
        <f t="shared" si="1"/>
        <v>270</v>
      </c>
      <c r="C68" s="2">
        <f t="shared" si="2"/>
        <v>4.7123889803846897</v>
      </c>
      <c r="D68" s="2">
        <f t="shared" si="3"/>
        <v>-1.83772268236293E-16</v>
      </c>
      <c r="E68" s="2">
        <f t="shared" si="19"/>
        <v>-1</v>
      </c>
      <c r="F68" s="2">
        <f t="shared" si="20"/>
        <v>-6.8914600588609876E-17</v>
      </c>
      <c r="G68" s="2">
        <f t="shared" si="21"/>
        <v>-0.375</v>
      </c>
      <c r="H68" s="2">
        <f t="shared" si="22"/>
        <v>7.4999999999999997E-2</v>
      </c>
      <c r="I68" t="str">
        <f t="shared" si="4"/>
        <v>0.000000,-0.375000,0.075000</v>
      </c>
      <c r="K68" s="2">
        <f t="shared" si="5"/>
        <v>-5.2151113540124509E-17</v>
      </c>
      <c r="L68" s="2">
        <f t="shared" si="6"/>
        <v>-0.28378119310727012</v>
      </c>
      <c r="M68" s="2">
        <f t="shared" si="7"/>
        <v>0.125</v>
      </c>
      <c r="N68" s="2">
        <f t="shared" si="8"/>
        <v>2.4999999999999994E-2</v>
      </c>
      <c r="O68" s="2"/>
      <c r="P68" t="str">
        <f t="shared" si="9"/>
        <v>0.000000,-0.283781,0.125000</v>
      </c>
      <c r="R68" t="str">
        <f t="shared" si="10"/>
        <v>0.000000,-0.283781,0.025000</v>
      </c>
      <c r="T68" t="str">
        <f t="shared" si="11"/>
        <v>0.000000,-0.375000,0.075000 0.000000,-0.283781,0.125000</v>
      </c>
      <c r="V68" t="str">
        <f t="shared" si="12"/>
        <v>0.000000,-0.375000,0.075000 0.000000,-0.283781,0.025000</v>
      </c>
    </row>
    <row r="69" spans="1:22" x14ac:dyDescent="0.25">
      <c r="A69" s="143">
        <f t="shared" si="18"/>
        <v>55</v>
      </c>
      <c r="B69" s="133">
        <f t="shared" si="1"/>
        <v>275</v>
      </c>
      <c r="C69" s="2">
        <f t="shared" si="2"/>
        <v>4.7996554429844061</v>
      </c>
      <c r="D69" s="2">
        <f t="shared" si="3"/>
        <v>8.7155742747657888E-2</v>
      </c>
      <c r="E69" s="2">
        <f t="shared" si="19"/>
        <v>-0.99619469809174555</v>
      </c>
      <c r="F69" s="2">
        <f t="shared" si="20"/>
        <v>3.2683403530371705E-2</v>
      </c>
      <c r="G69" s="2">
        <f t="shared" si="21"/>
        <v>-0.37357301178440461</v>
      </c>
      <c r="H69" s="2">
        <f t="shared" si="22"/>
        <v>7.6388888888888895E-2</v>
      </c>
      <c r="I69" t="str">
        <f t="shared" si="4"/>
        <v>0.032683,-0.373573,0.076389</v>
      </c>
      <c r="K69" s="2">
        <f t="shared" si="5"/>
        <v>2.473316066308066E-2</v>
      </c>
      <c r="L69" s="2">
        <f t="shared" si="6"/>
        <v>-0.2827013199916123</v>
      </c>
      <c r="M69" s="2">
        <f t="shared" si="7"/>
        <v>0.12638888888888888</v>
      </c>
      <c r="N69" s="2">
        <f t="shared" si="8"/>
        <v>2.6388888888888892E-2</v>
      </c>
      <c r="O69" s="2"/>
      <c r="P69" t="str">
        <f t="shared" si="9"/>
        <v>0.024733,-0.282701,0.126389</v>
      </c>
      <c r="R69" t="str">
        <f t="shared" si="10"/>
        <v>0.024733,-0.282701,0.026389</v>
      </c>
      <c r="T69" t="str">
        <f t="shared" si="11"/>
        <v>0.032683,-0.373573,0.076389 0.024733,-0.282701,0.126389</v>
      </c>
      <c r="V69" t="str">
        <f t="shared" si="12"/>
        <v>0.032683,-0.373573,0.076389 0.024733,-0.282701,0.026389</v>
      </c>
    </row>
    <row r="70" spans="1:22" x14ac:dyDescent="0.25">
      <c r="A70" s="143">
        <f t="shared" si="18"/>
        <v>56</v>
      </c>
      <c r="B70" s="133">
        <f t="shared" si="1"/>
        <v>280</v>
      </c>
      <c r="C70" s="2">
        <f t="shared" si="2"/>
        <v>4.8869219055841224</v>
      </c>
      <c r="D70" s="2">
        <f t="shared" si="3"/>
        <v>0.17364817766692997</v>
      </c>
      <c r="E70" s="2">
        <f t="shared" si="19"/>
        <v>-0.98480775301220813</v>
      </c>
      <c r="F70" s="2">
        <f t="shared" si="20"/>
        <v>6.5118066625098739E-2</v>
      </c>
      <c r="G70" s="2">
        <f t="shared" si="21"/>
        <v>-0.36930290737957805</v>
      </c>
      <c r="H70" s="2">
        <f t="shared" si="22"/>
        <v>7.7777777777777779E-2</v>
      </c>
      <c r="I70" t="str">
        <f t="shared" si="4"/>
        <v>0.065118,-0.369303,0.077778</v>
      </c>
      <c r="K70" s="2">
        <f t="shared" si="5"/>
        <v>4.9278087039224608E-2</v>
      </c>
      <c r="L70" s="2">
        <f t="shared" si="6"/>
        <v>-0.2794699191310942</v>
      </c>
      <c r="M70" s="2">
        <f t="shared" si="7"/>
        <v>0.12777777777777777</v>
      </c>
      <c r="N70" s="2">
        <f t="shared" si="8"/>
        <v>2.7777777777777776E-2</v>
      </c>
      <c r="O70" s="2"/>
      <c r="P70" t="str">
        <f t="shared" si="9"/>
        <v>0.049278,-0.279470,0.127778</v>
      </c>
      <c r="R70" t="str">
        <f t="shared" si="10"/>
        <v>0.049278,-0.279470,0.027778</v>
      </c>
      <c r="T70" t="str">
        <f t="shared" si="11"/>
        <v>0.065118,-0.369303,0.077778 0.049278,-0.279470,0.127778</v>
      </c>
      <c r="V70" t="str">
        <f t="shared" si="12"/>
        <v>0.065118,-0.369303,0.077778 0.049278,-0.279470,0.027778</v>
      </c>
    </row>
    <row r="71" spans="1:22" x14ac:dyDescent="0.25">
      <c r="A71" s="143">
        <f t="shared" si="18"/>
        <v>57</v>
      </c>
      <c r="B71" s="133">
        <f t="shared" si="1"/>
        <v>285</v>
      </c>
      <c r="C71" s="2">
        <f t="shared" si="2"/>
        <v>4.9741883681838388</v>
      </c>
      <c r="D71" s="2">
        <f t="shared" si="3"/>
        <v>0.2588190451025203</v>
      </c>
      <c r="E71" s="2">
        <f t="shared" si="19"/>
        <v>-0.96592582628906842</v>
      </c>
      <c r="F71" s="2">
        <f t="shared" si="20"/>
        <v>9.7057141913445111E-2</v>
      </c>
      <c r="G71" s="2">
        <f t="shared" si="21"/>
        <v>-0.36222218485840063</v>
      </c>
      <c r="H71" s="2">
        <f t="shared" si="22"/>
        <v>7.9166666666666663E-2</v>
      </c>
      <c r="I71" t="str">
        <f t="shared" si="4"/>
        <v>0.097057,-0.362222,0.079167</v>
      </c>
      <c r="K71" s="2">
        <f t="shared" si="5"/>
        <v>7.344797741807757E-2</v>
      </c>
      <c r="L71" s="2">
        <f t="shared" si="6"/>
        <v>-0.27411158343743758</v>
      </c>
      <c r="M71" s="2">
        <f t="shared" si="7"/>
        <v>0.12916666666666665</v>
      </c>
      <c r="N71" s="2">
        <f t="shared" si="8"/>
        <v>2.916666666666666E-2</v>
      </c>
      <c r="O71" s="2"/>
      <c r="P71" t="str">
        <f t="shared" si="9"/>
        <v>0.073448,-0.274112,0.129167</v>
      </c>
      <c r="R71" t="str">
        <f t="shared" si="10"/>
        <v>0.073448,-0.274112,0.029167</v>
      </c>
      <c r="T71" t="str">
        <f t="shared" si="11"/>
        <v>0.097057,-0.362222,0.079167 0.073448,-0.274112,0.129167</v>
      </c>
      <c r="V71" t="str">
        <f t="shared" si="12"/>
        <v>0.097057,-0.362222,0.079167 0.073448,-0.274112,0.029167</v>
      </c>
    </row>
    <row r="72" spans="1:22" x14ac:dyDescent="0.25">
      <c r="A72" s="143">
        <f t="shared" si="18"/>
        <v>58</v>
      </c>
      <c r="B72" s="133">
        <f t="shared" si="1"/>
        <v>290</v>
      </c>
      <c r="C72" s="2">
        <f t="shared" si="2"/>
        <v>5.0614548307835561</v>
      </c>
      <c r="D72" s="2">
        <f t="shared" si="3"/>
        <v>0.34202014332566899</v>
      </c>
      <c r="E72" s="2">
        <f t="shared" si="19"/>
        <v>-0.93969262078590832</v>
      </c>
      <c r="F72" s="2">
        <f t="shared" si="20"/>
        <v>0.12825755374712589</v>
      </c>
      <c r="G72" s="2">
        <f t="shared" si="21"/>
        <v>-0.3523847327947156</v>
      </c>
      <c r="H72" s="2">
        <f t="shared" si="22"/>
        <v>8.0555555555555561E-2</v>
      </c>
      <c r="I72" t="str">
        <f t="shared" si="4"/>
        <v>0.128258,-0.352385,0.080556</v>
      </c>
      <c r="K72" s="2">
        <f t="shared" si="5"/>
        <v>9.7058884339677881E-2</v>
      </c>
      <c r="L72" s="2">
        <f t="shared" si="6"/>
        <v>-0.26666709308072262</v>
      </c>
      <c r="M72" s="2">
        <f t="shared" si="7"/>
        <v>0.13055555555555556</v>
      </c>
      <c r="N72" s="2">
        <f t="shared" si="8"/>
        <v>3.0555555555555558E-2</v>
      </c>
      <c r="O72" s="2"/>
      <c r="P72" t="str">
        <f t="shared" si="9"/>
        <v>0.097059,-0.266667,0.130556</v>
      </c>
      <c r="R72" t="str">
        <f t="shared" si="10"/>
        <v>0.097059,-0.266667,0.030556</v>
      </c>
      <c r="T72" t="str">
        <f t="shared" si="11"/>
        <v>0.128258,-0.352385,0.080556 0.097059,-0.266667,0.130556</v>
      </c>
      <c r="V72" t="str">
        <f t="shared" si="12"/>
        <v>0.128258,-0.352385,0.080556 0.097059,-0.266667,0.030556</v>
      </c>
    </row>
    <row r="73" spans="1:22" x14ac:dyDescent="0.25">
      <c r="A73" s="143">
        <f t="shared" si="18"/>
        <v>59</v>
      </c>
      <c r="B73" s="133">
        <f t="shared" si="1"/>
        <v>295</v>
      </c>
      <c r="C73" s="2">
        <f t="shared" si="2"/>
        <v>5.1487212933832724</v>
      </c>
      <c r="D73" s="2">
        <f t="shared" si="3"/>
        <v>0.42261826174069961</v>
      </c>
      <c r="E73" s="2">
        <f t="shared" si="19"/>
        <v>-0.90630778703664994</v>
      </c>
      <c r="F73" s="2">
        <f t="shared" si="20"/>
        <v>0.15848184815276234</v>
      </c>
      <c r="G73" s="2">
        <f t="shared" si="21"/>
        <v>-0.33986542013874371</v>
      </c>
      <c r="H73" s="2">
        <f t="shared" si="22"/>
        <v>8.1944444444444445E-2</v>
      </c>
      <c r="I73" t="str">
        <f t="shared" si="4"/>
        <v>0.158482,-0.339865,0.081944</v>
      </c>
      <c r="K73" s="2">
        <f t="shared" si="5"/>
        <v>0.1199311145456963</v>
      </c>
      <c r="L73" s="2">
        <f t="shared" si="6"/>
        <v>-0.25719310512767019</v>
      </c>
      <c r="M73" s="2">
        <f t="shared" si="7"/>
        <v>0.13194444444444445</v>
      </c>
      <c r="N73" s="2">
        <f t="shared" si="8"/>
        <v>3.1944444444444442E-2</v>
      </c>
      <c r="O73" s="2"/>
      <c r="P73" t="str">
        <f t="shared" si="9"/>
        <v>0.119931,-0.257193,0.131944</v>
      </c>
      <c r="R73" t="str">
        <f t="shared" si="10"/>
        <v>0.119931,-0.257193,0.031944</v>
      </c>
      <c r="T73" t="str">
        <f t="shared" si="11"/>
        <v>0.158482,-0.339865,0.081944 0.119931,-0.257193,0.131944</v>
      </c>
      <c r="V73" t="str">
        <f t="shared" si="12"/>
        <v>0.158482,-0.339865,0.081944 0.119931,-0.257193,0.031944</v>
      </c>
    </row>
    <row r="74" spans="1:22" x14ac:dyDescent="0.25">
      <c r="A74" s="143">
        <f t="shared" si="18"/>
        <v>60</v>
      </c>
      <c r="B74" s="133">
        <f t="shared" si="1"/>
        <v>300</v>
      </c>
      <c r="C74" s="2">
        <f t="shared" si="2"/>
        <v>5.2359877559829888</v>
      </c>
      <c r="D74" s="2">
        <f t="shared" si="3"/>
        <v>0.50000000000000011</v>
      </c>
      <c r="E74" s="2">
        <f t="shared" si="19"/>
        <v>-0.8660254037844386</v>
      </c>
      <c r="F74" s="2">
        <f t="shared" si="20"/>
        <v>0.18750000000000006</v>
      </c>
      <c r="G74" s="2">
        <f t="shared" si="21"/>
        <v>-0.3247595264191645</v>
      </c>
      <c r="H74" s="2">
        <f t="shared" si="22"/>
        <v>8.3333333333333343E-2</v>
      </c>
      <c r="I74" t="str">
        <f t="shared" si="4"/>
        <v>0.187500,-0.324760,0.083333</v>
      </c>
      <c r="K74" s="2">
        <f t="shared" si="5"/>
        <v>0.14189059655363509</v>
      </c>
      <c r="L74" s="2">
        <f t="shared" si="6"/>
        <v>-0.24576172234715335</v>
      </c>
      <c r="M74" s="2">
        <f t="shared" si="7"/>
        <v>0.13333333333333336</v>
      </c>
      <c r="N74" s="2">
        <f t="shared" si="8"/>
        <v>3.333333333333334E-2</v>
      </c>
      <c r="O74" s="2"/>
      <c r="P74" t="str">
        <f t="shared" si="9"/>
        <v>0.141891,-0.245762,0.133333</v>
      </c>
      <c r="R74" t="str">
        <f t="shared" si="10"/>
        <v>0.141891,-0.245762,0.033333</v>
      </c>
      <c r="T74" t="str">
        <f t="shared" si="11"/>
        <v>0.187500,-0.324760,0.083333 0.141891,-0.245762,0.133333</v>
      </c>
      <c r="V74" t="str">
        <f t="shared" si="12"/>
        <v>0.187500,-0.324760,0.083333 0.141891,-0.245762,0.033333</v>
      </c>
    </row>
    <row r="75" spans="1:22" x14ac:dyDescent="0.25">
      <c r="A75" s="143">
        <f t="shared" si="18"/>
        <v>61</v>
      </c>
      <c r="B75" s="133">
        <f t="shared" si="1"/>
        <v>305</v>
      </c>
      <c r="C75" s="2">
        <f t="shared" si="2"/>
        <v>5.3232542185827052</v>
      </c>
      <c r="D75" s="2">
        <f t="shared" si="3"/>
        <v>0.57357643635104605</v>
      </c>
      <c r="E75" s="2">
        <f t="shared" si="19"/>
        <v>-0.8191520442889918</v>
      </c>
      <c r="F75" s="2">
        <f t="shared" si="20"/>
        <v>0.21509116363164227</v>
      </c>
      <c r="G75" s="2">
        <f t="shared" si="21"/>
        <v>-0.30718201660837191</v>
      </c>
      <c r="H75" s="2">
        <f t="shared" si="22"/>
        <v>8.4722222222222227E-2</v>
      </c>
      <c r="I75" t="str">
        <f t="shared" si="4"/>
        <v>0.215091,-0.307182,0.084722</v>
      </c>
      <c r="K75" s="2">
        <f t="shared" si="5"/>
        <v>0.16277020544591603</v>
      </c>
      <c r="L75" s="2">
        <f t="shared" si="6"/>
        <v>-0.23245994446458948</v>
      </c>
      <c r="M75" s="2">
        <f t="shared" si="7"/>
        <v>0.13472222222222224</v>
      </c>
      <c r="N75" s="2">
        <f t="shared" si="8"/>
        <v>3.4722222222222224E-2</v>
      </c>
      <c r="O75" s="2"/>
      <c r="P75" t="str">
        <f t="shared" si="9"/>
        <v>0.162770,-0.232460,0.134722</v>
      </c>
      <c r="R75" t="str">
        <f t="shared" si="10"/>
        <v>0.162770,-0.232460,0.034722</v>
      </c>
      <c r="T75" t="str">
        <f t="shared" si="11"/>
        <v>0.215091,-0.307182,0.084722 0.162770,-0.232460,0.134722</v>
      </c>
      <c r="V75" t="str">
        <f t="shared" si="12"/>
        <v>0.215091,-0.307182,0.084722 0.162770,-0.232460,0.034722</v>
      </c>
    </row>
    <row r="76" spans="1:22" x14ac:dyDescent="0.25">
      <c r="A76" s="143">
        <f t="shared" si="18"/>
        <v>62</v>
      </c>
      <c r="B76" s="133">
        <f t="shared" si="1"/>
        <v>310</v>
      </c>
      <c r="C76" s="2">
        <f t="shared" si="2"/>
        <v>5.4105206811824216</v>
      </c>
      <c r="D76" s="2">
        <f t="shared" si="3"/>
        <v>0.64278760968653925</v>
      </c>
      <c r="E76" s="2">
        <f t="shared" si="19"/>
        <v>-0.76604444311897812</v>
      </c>
      <c r="F76" s="2">
        <f t="shared" si="20"/>
        <v>0.24104535363245222</v>
      </c>
      <c r="G76" s="2">
        <f t="shared" si="21"/>
        <v>-0.28726666616961682</v>
      </c>
      <c r="H76" s="2">
        <f t="shared" si="22"/>
        <v>8.611111111111111E-2</v>
      </c>
      <c r="I76" t="str">
        <f t="shared" si="4"/>
        <v>0.241045,-0.287267,0.086111</v>
      </c>
      <c r="K76" s="2">
        <f t="shared" si="5"/>
        <v>0.18241103479141638</v>
      </c>
      <c r="L76" s="2">
        <f t="shared" si="6"/>
        <v>-0.21738900604149794</v>
      </c>
      <c r="M76" s="2">
        <f t="shared" si="7"/>
        <v>0.13611111111111113</v>
      </c>
      <c r="N76" s="2">
        <f t="shared" si="8"/>
        <v>3.6111111111111108E-2</v>
      </c>
      <c r="O76" s="2"/>
      <c r="P76" t="str">
        <f t="shared" si="9"/>
        <v>0.182411,-0.217389,0.136111</v>
      </c>
      <c r="R76" t="str">
        <f t="shared" si="10"/>
        <v>0.182411,-0.217389,0.036111</v>
      </c>
      <c r="T76" t="str">
        <f t="shared" si="11"/>
        <v>0.241045,-0.287267,0.086111 0.182411,-0.217389,0.136111</v>
      </c>
      <c r="V76" t="str">
        <f t="shared" si="12"/>
        <v>0.241045,-0.287267,0.086111 0.182411,-0.217389,0.036111</v>
      </c>
    </row>
    <row r="77" spans="1:22" x14ac:dyDescent="0.25">
      <c r="A77" s="143">
        <f t="shared" si="18"/>
        <v>63</v>
      </c>
      <c r="B77" s="133">
        <f t="shared" si="1"/>
        <v>315</v>
      </c>
      <c r="C77" s="2">
        <f t="shared" si="2"/>
        <v>5.497787143782138</v>
      </c>
      <c r="D77" s="2">
        <f t="shared" si="3"/>
        <v>0.70710678118654735</v>
      </c>
      <c r="E77" s="2">
        <f t="shared" si="19"/>
        <v>-0.70710678118654768</v>
      </c>
      <c r="F77" s="2">
        <f t="shared" si="20"/>
        <v>0.26516504294495524</v>
      </c>
      <c r="G77" s="2">
        <f t="shared" si="21"/>
        <v>-0.26516504294495535</v>
      </c>
      <c r="H77" s="2">
        <f t="shared" si="22"/>
        <v>8.7500000000000008E-2</v>
      </c>
      <c r="I77" t="str">
        <f t="shared" si="4"/>
        <v>0.265165,-0.265165,0.087500</v>
      </c>
      <c r="K77" s="2">
        <f t="shared" si="5"/>
        <v>0.20066360601935979</v>
      </c>
      <c r="L77" s="2">
        <f t="shared" si="6"/>
        <v>-0.2006636060193599</v>
      </c>
      <c r="M77" s="2">
        <f t="shared" si="7"/>
        <v>0.13750000000000001</v>
      </c>
      <c r="N77" s="2">
        <f t="shared" si="8"/>
        <v>3.7500000000000006E-2</v>
      </c>
      <c r="O77" s="2"/>
      <c r="P77" t="str">
        <f t="shared" si="9"/>
        <v>0.200664,-0.200664,0.137500</v>
      </c>
      <c r="R77" t="str">
        <f t="shared" si="10"/>
        <v>0.200664,-0.200664,0.037500</v>
      </c>
      <c r="T77" t="str">
        <f t="shared" si="11"/>
        <v>0.265165,-0.265165,0.087500 0.200664,-0.200664,0.137500</v>
      </c>
      <c r="V77" t="str">
        <f t="shared" si="12"/>
        <v>0.265165,-0.265165,0.087500 0.200664,-0.200664,0.037500</v>
      </c>
    </row>
    <row r="78" spans="1:22" x14ac:dyDescent="0.25">
      <c r="A78" s="143">
        <f t="shared" si="18"/>
        <v>64</v>
      </c>
      <c r="B78" s="133">
        <f t="shared" si="1"/>
        <v>320</v>
      </c>
      <c r="C78" s="2">
        <f t="shared" si="2"/>
        <v>5.5850536063818543</v>
      </c>
      <c r="D78" s="2">
        <f t="shared" si="3"/>
        <v>0.76604444311897779</v>
      </c>
      <c r="E78" s="2">
        <f t="shared" si="19"/>
        <v>-0.64278760968653958</v>
      </c>
      <c r="F78" s="2">
        <f t="shared" si="20"/>
        <v>0.28726666616961666</v>
      </c>
      <c r="G78" s="2">
        <f t="shared" si="21"/>
        <v>-0.24104535363245233</v>
      </c>
      <c r="H78" s="2">
        <f t="shared" si="22"/>
        <v>8.8888888888888892E-2</v>
      </c>
      <c r="I78" t="str">
        <f t="shared" si="4"/>
        <v>0.287267,-0.241045,0.088889</v>
      </c>
      <c r="K78" s="2">
        <f t="shared" si="5"/>
        <v>0.21738900604149783</v>
      </c>
      <c r="L78" s="2">
        <f t="shared" si="6"/>
        <v>-0.18241103479141646</v>
      </c>
      <c r="M78" s="2">
        <f t="shared" si="7"/>
        <v>0.1388888888888889</v>
      </c>
      <c r="N78" s="2">
        <f t="shared" si="8"/>
        <v>3.888888888888889E-2</v>
      </c>
      <c r="O78" s="2"/>
      <c r="P78" t="str">
        <f t="shared" si="9"/>
        <v>0.217389,-0.182411,0.138889</v>
      </c>
      <c r="R78" t="str">
        <f t="shared" si="10"/>
        <v>0.217389,-0.182411,0.038889</v>
      </c>
      <c r="T78" t="str">
        <f t="shared" si="11"/>
        <v>0.287267,-0.241045,0.088889 0.217389,-0.182411,0.138889</v>
      </c>
      <c r="V78" t="str">
        <f t="shared" si="12"/>
        <v>0.287267,-0.241045,0.088889 0.217389,-0.182411,0.038889</v>
      </c>
    </row>
    <row r="79" spans="1:22" x14ac:dyDescent="0.25">
      <c r="A79" s="143">
        <f t="shared" si="18"/>
        <v>65</v>
      </c>
      <c r="B79" s="133">
        <f t="shared" ref="B79:B142" si="23">$B$11+(A79*360/$B$7)</f>
        <v>325</v>
      </c>
      <c r="C79" s="2">
        <f t="shared" ref="C79:C142" si="24">RADIANS(B79)</f>
        <v>5.6723200689815707</v>
      </c>
      <c r="D79" s="2">
        <f t="shared" ref="D79:D142" si="25">COS(C79)</f>
        <v>0.81915204428899158</v>
      </c>
      <c r="E79" s="2">
        <f t="shared" si="19"/>
        <v>-0.57357643635104649</v>
      </c>
      <c r="F79" s="2">
        <f t="shared" si="20"/>
        <v>0.30718201660837186</v>
      </c>
      <c r="G79" s="2">
        <f t="shared" si="21"/>
        <v>-0.21509116363164243</v>
      </c>
      <c r="H79" s="2">
        <f t="shared" si="22"/>
        <v>9.0277777777777776E-2</v>
      </c>
      <c r="I79" t="str">
        <f t="shared" ref="I79:I142" si="26">TEXT(F79,"0.000000") &amp; "," &amp; TEXT(G79,"0.000000") &amp; "," &amp; TEXT(H79,"0.000000")</f>
        <v>0.307182,-0.215091,0.090278</v>
      </c>
      <c r="K79" s="2">
        <f t="shared" ref="K79:K142" si="27">$B$8+($D79*($F$5/2))</f>
        <v>0.2324599444645894</v>
      </c>
      <c r="L79" s="2">
        <f t="shared" ref="L79:L142" si="28">$B$9+($E79*($F$5/2))</f>
        <v>-0.16277020544591617</v>
      </c>
      <c r="M79" s="2">
        <f t="shared" ref="M79:M142" si="29">H79+($F$6/2)</f>
        <v>0.14027777777777778</v>
      </c>
      <c r="N79" s="2">
        <f t="shared" ref="N79:N142" si="30">$H79-($F$6/2)</f>
        <v>4.0277777777777773E-2</v>
      </c>
      <c r="O79" s="2"/>
      <c r="P79" t="str">
        <f t="shared" ref="P79:P142" si="31">TEXT(K79,"0.000000") &amp; "," &amp; TEXT(L79,"0.000000") &amp; "," &amp; TEXT(M79,"0.000000")</f>
        <v>0.232460,-0.162770,0.140278</v>
      </c>
      <c r="R79" t="str">
        <f t="shared" ref="R79:R142" si="32">TEXT(K79,"0.000000") &amp; "," &amp; TEXT(L79,"0.000000") &amp; "," &amp; TEXT(N79,"0.000000")</f>
        <v>0.232460,-0.162770,0.040278</v>
      </c>
      <c r="T79" t="str">
        <f t="shared" ref="T79:T142" si="33">I79 &amp; " " &amp; P79</f>
        <v>0.307182,-0.215091,0.090278 0.232460,-0.162770,0.140278</v>
      </c>
      <c r="V79" t="str">
        <f t="shared" ref="V79:V142" si="34">I79 &amp; " " &amp; R79</f>
        <v>0.307182,-0.215091,0.090278 0.232460,-0.162770,0.040278</v>
      </c>
    </row>
    <row r="80" spans="1:22" x14ac:dyDescent="0.25">
      <c r="A80" s="143">
        <f t="shared" si="18"/>
        <v>66</v>
      </c>
      <c r="B80" s="133">
        <f t="shared" si="23"/>
        <v>330</v>
      </c>
      <c r="C80" s="2">
        <f t="shared" si="24"/>
        <v>5.7595865315812871</v>
      </c>
      <c r="D80" s="2">
        <f t="shared" si="25"/>
        <v>0.86602540378443837</v>
      </c>
      <c r="E80" s="2">
        <f t="shared" si="19"/>
        <v>-0.50000000000000044</v>
      </c>
      <c r="F80" s="2">
        <f t="shared" si="20"/>
        <v>0.32475952641916439</v>
      </c>
      <c r="G80" s="2">
        <f t="shared" si="21"/>
        <v>-0.18750000000000017</v>
      </c>
      <c r="H80" s="2">
        <f t="shared" si="22"/>
        <v>9.1666666666666674E-2</v>
      </c>
      <c r="I80" t="str">
        <f t="shared" si="26"/>
        <v>0.324760,-0.187500,0.091667</v>
      </c>
      <c r="K80" s="2">
        <f t="shared" si="27"/>
        <v>0.24576172234715329</v>
      </c>
      <c r="L80" s="2">
        <f t="shared" si="28"/>
        <v>-0.1418905965536352</v>
      </c>
      <c r="M80" s="2">
        <f t="shared" si="29"/>
        <v>0.14166666666666666</v>
      </c>
      <c r="N80" s="2">
        <f t="shared" si="30"/>
        <v>4.1666666666666671E-2</v>
      </c>
      <c r="O80" s="2"/>
      <c r="P80" t="str">
        <f t="shared" si="31"/>
        <v>0.245762,-0.141891,0.141667</v>
      </c>
      <c r="R80" t="str">
        <f t="shared" si="32"/>
        <v>0.245762,-0.141891,0.041667</v>
      </c>
      <c r="T80" t="str">
        <f t="shared" si="33"/>
        <v>0.324760,-0.187500,0.091667 0.245762,-0.141891,0.141667</v>
      </c>
      <c r="V80" t="str">
        <f t="shared" si="34"/>
        <v>0.324760,-0.187500,0.091667 0.245762,-0.141891,0.041667</v>
      </c>
    </row>
    <row r="81" spans="1:22" x14ac:dyDescent="0.25">
      <c r="A81" s="143">
        <f t="shared" si="18"/>
        <v>67</v>
      </c>
      <c r="B81" s="133">
        <f t="shared" si="23"/>
        <v>335</v>
      </c>
      <c r="C81" s="2">
        <f t="shared" si="24"/>
        <v>5.8468529941810043</v>
      </c>
      <c r="D81" s="2">
        <f t="shared" si="25"/>
        <v>0.90630778703665005</v>
      </c>
      <c r="E81" s="2">
        <f t="shared" si="19"/>
        <v>-0.42261826174069922</v>
      </c>
      <c r="F81" s="2">
        <f t="shared" si="20"/>
        <v>0.33986542013874377</v>
      </c>
      <c r="G81" s="2">
        <f t="shared" si="21"/>
        <v>-0.1584818481527622</v>
      </c>
      <c r="H81" s="2">
        <f t="shared" si="22"/>
        <v>9.3055555555555558E-2</v>
      </c>
      <c r="I81" t="str">
        <f t="shared" si="26"/>
        <v>0.339865,-0.158482,0.093056</v>
      </c>
      <c r="K81" s="2">
        <f t="shared" si="27"/>
        <v>0.25719310512767024</v>
      </c>
      <c r="L81" s="2">
        <f t="shared" si="28"/>
        <v>-0.11993111454569619</v>
      </c>
      <c r="M81" s="2">
        <f t="shared" si="29"/>
        <v>0.14305555555555555</v>
      </c>
      <c r="N81" s="2">
        <f t="shared" si="30"/>
        <v>4.3055555555555555E-2</v>
      </c>
      <c r="O81" s="2"/>
      <c r="P81" t="str">
        <f t="shared" si="31"/>
        <v>0.257193,-0.119931,0.143056</v>
      </c>
      <c r="R81" t="str">
        <f t="shared" si="32"/>
        <v>0.257193,-0.119931,0.043056</v>
      </c>
      <c r="T81" t="str">
        <f t="shared" si="33"/>
        <v>0.339865,-0.158482,0.093056 0.257193,-0.119931,0.143056</v>
      </c>
      <c r="V81" t="str">
        <f t="shared" si="34"/>
        <v>0.339865,-0.158482,0.093056 0.257193,-0.119931,0.043056</v>
      </c>
    </row>
    <row r="82" spans="1:22" x14ac:dyDescent="0.25">
      <c r="A82" s="143">
        <f t="shared" si="18"/>
        <v>68</v>
      </c>
      <c r="B82" s="133">
        <f t="shared" si="23"/>
        <v>340</v>
      </c>
      <c r="C82" s="2">
        <f t="shared" si="24"/>
        <v>5.9341194567807207</v>
      </c>
      <c r="D82" s="2">
        <f t="shared" si="25"/>
        <v>0.93969262078590843</v>
      </c>
      <c r="E82" s="2">
        <f t="shared" si="19"/>
        <v>-0.3420201433256686</v>
      </c>
      <c r="F82" s="2">
        <f t="shared" si="20"/>
        <v>0.35238473279471566</v>
      </c>
      <c r="G82" s="2">
        <f t="shared" si="21"/>
        <v>-0.12825755374712572</v>
      </c>
      <c r="H82" s="2">
        <f t="shared" si="22"/>
        <v>9.4444444444444442E-2</v>
      </c>
      <c r="I82" t="str">
        <f t="shared" si="26"/>
        <v>0.352385,-0.128258,0.094444</v>
      </c>
      <c r="K82" s="2">
        <f t="shared" si="27"/>
        <v>0.26666709308072262</v>
      </c>
      <c r="L82" s="2">
        <f t="shared" si="28"/>
        <v>-9.705888433967777E-2</v>
      </c>
      <c r="M82" s="2">
        <f t="shared" si="29"/>
        <v>0.14444444444444443</v>
      </c>
      <c r="N82" s="2">
        <f t="shared" si="30"/>
        <v>4.4444444444444439E-2</v>
      </c>
      <c r="O82" s="2"/>
      <c r="P82" t="str">
        <f t="shared" si="31"/>
        <v>0.266667,-0.097059,0.144444</v>
      </c>
      <c r="R82" t="str">
        <f t="shared" si="32"/>
        <v>0.266667,-0.097059,0.044444</v>
      </c>
      <c r="T82" t="str">
        <f t="shared" si="33"/>
        <v>0.352385,-0.128258,0.094444 0.266667,-0.097059,0.144444</v>
      </c>
      <c r="V82" t="str">
        <f t="shared" si="34"/>
        <v>0.352385,-0.128258,0.094444 0.266667,-0.097059,0.044444</v>
      </c>
    </row>
    <row r="83" spans="1:22" x14ac:dyDescent="0.25">
      <c r="A83" s="143">
        <f t="shared" si="18"/>
        <v>69</v>
      </c>
      <c r="B83" s="133">
        <f t="shared" si="23"/>
        <v>345</v>
      </c>
      <c r="C83" s="2">
        <f t="shared" si="24"/>
        <v>6.0213859193804371</v>
      </c>
      <c r="D83" s="2">
        <f t="shared" si="25"/>
        <v>0.96592582628906831</v>
      </c>
      <c r="E83" s="2">
        <f t="shared" si="19"/>
        <v>-0.25881904510252068</v>
      </c>
      <c r="F83" s="2">
        <f t="shared" si="20"/>
        <v>0.36222218485840063</v>
      </c>
      <c r="G83" s="2">
        <f t="shared" si="21"/>
        <v>-9.705714191344525E-2</v>
      </c>
      <c r="H83" s="2">
        <f t="shared" si="22"/>
        <v>9.583333333333334E-2</v>
      </c>
      <c r="I83" t="str">
        <f t="shared" si="26"/>
        <v>0.362222,-0.097057,0.095833</v>
      </c>
      <c r="K83" s="2">
        <f t="shared" si="27"/>
        <v>0.27411158343743758</v>
      </c>
      <c r="L83" s="2">
        <f t="shared" si="28"/>
        <v>-7.3447977418077681E-2</v>
      </c>
      <c r="M83" s="2">
        <f t="shared" si="29"/>
        <v>0.14583333333333334</v>
      </c>
      <c r="N83" s="2">
        <f t="shared" si="30"/>
        <v>4.5833333333333337E-2</v>
      </c>
      <c r="O83" s="2"/>
      <c r="P83" t="str">
        <f t="shared" si="31"/>
        <v>0.274112,-0.073448,0.145833</v>
      </c>
      <c r="R83" t="str">
        <f t="shared" si="32"/>
        <v>0.274112,-0.073448,0.045833</v>
      </c>
      <c r="T83" t="str">
        <f t="shared" si="33"/>
        <v>0.362222,-0.097057,0.095833 0.274112,-0.073448,0.145833</v>
      </c>
      <c r="V83" t="str">
        <f t="shared" si="34"/>
        <v>0.362222,-0.097057,0.095833 0.274112,-0.073448,0.045833</v>
      </c>
    </row>
    <row r="84" spans="1:22" x14ac:dyDescent="0.25">
      <c r="A84" s="143">
        <f t="shared" si="18"/>
        <v>70</v>
      </c>
      <c r="B84" s="133">
        <f t="shared" si="23"/>
        <v>350</v>
      </c>
      <c r="C84" s="2">
        <f t="shared" si="24"/>
        <v>6.1086523819801535</v>
      </c>
      <c r="D84" s="2">
        <f t="shared" si="25"/>
        <v>0.98480775301220802</v>
      </c>
      <c r="E84" s="2">
        <f t="shared" si="19"/>
        <v>-0.17364817766693039</v>
      </c>
      <c r="F84" s="2">
        <f t="shared" si="20"/>
        <v>0.36930290737957799</v>
      </c>
      <c r="G84" s="2">
        <f t="shared" si="21"/>
        <v>-6.5118066625098892E-2</v>
      </c>
      <c r="H84" s="2">
        <f t="shared" si="22"/>
        <v>9.7222222222222224E-2</v>
      </c>
      <c r="I84" t="str">
        <f t="shared" si="26"/>
        <v>0.369303,-0.065118,0.097222</v>
      </c>
      <c r="K84" s="2">
        <f t="shared" si="27"/>
        <v>0.2794699191310942</v>
      </c>
      <c r="L84" s="2">
        <f t="shared" si="28"/>
        <v>-4.9278087039224726E-2</v>
      </c>
      <c r="M84" s="2">
        <f t="shared" si="29"/>
        <v>0.14722222222222223</v>
      </c>
      <c r="N84" s="2">
        <f t="shared" si="30"/>
        <v>4.7222222222222221E-2</v>
      </c>
      <c r="O84" s="2"/>
      <c r="P84" t="str">
        <f t="shared" si="31"/>
        <v>0.279470,-0.049278,0.147222</v>
      </c>
      <c r="R84" t="str">
        <f t="shared" si="32"/>
        <v>0.279470,-0.049278,0.047222</v>
      </c>
      <c r="T84" t="str">
        <f t="shared" si="33"/>
        <v>0.369303,-0.065118,0.097222 0.279470,-0.049278,0.147222</v>
      </c>
      <c r="V84" t="str">
        <f t="shared" si="34"/>
        <v>0.369303,-0.065118,0.097222 0.279470,-0.049278,0.047222</v>
      </c>
    </row>
    <row r="85" spans="1:22" x14ac:dyDescent="0.25">
      <c r="A85" s="143">
        <f t="shared" si="18"/>
        <v>71</v>
      </c>
      <c r="B85" s="133">
        <f t="shared" si="23"/>
        <v>355</v>
      </c>
      <c r="C85" s="2">
        <f t="shared" si="24"/>
        <v>6.1959188445798699</v>
      </c>
      <c r="D85" s="2">
        <f t="shared" si="25"/>
        <v>0.99619469809174555</v>
      </c>
      <c r="E85" s="2">
        <f t="shared" si="19"/>
        <v>-8.7155742747658319E-2</v>
      </c>
      <c r="F85" s="2">
        <f t="shared" si="20"/>
        <v>0.37357301178440461</v>
      </c>
      <c r="G85" s="2">
        <f t="shared" si="21"/>
        <v>-3.2683403530371871E-2</v>
      </c>
      <c r="H85" s="2">
        <f t="shared" si="22"/>
        <v>9.8611111111111122E-2</v>
      </c>
      <c r="I85" t="str">
        <f t="shared" si="26"/>
        <v>0.373573,-0.032683,0.098611</v>
      </c>
      <c r="K85" s="2">
        <f t="shared" si="27"/>
        <v>0.2827013199916123</v>
      </c>
      <c r="L85" s="2">
        <f t="shared" si="28"/>
        <v>-2.4733160663080782E-2</v>
      </c>
      <c r="M85" s="2">
        <f t="shared" si="29"/>
        <v>0.14861111111111114</v>
      </c>
      <c r="N85" s="2">
        <f t="shared" si="30"/>
        <v>4.8611111111111119E-2</v>
      </c>
      <c r="O85" s="2"/>
      <c r="P85" t="str">
        <f t="shared" si="31"/>
        <v>0.282701,-0.024733,0.148611</v>
      </c>
      <c r="R85" t="str">
        <f t="shared" si="32"/>
        <v>0.282701,-0.024733,0.048611</v>
      </c>
      <c r="T85" t="str">
        <f t="shared" si="33"/>
        <v>0.373573,-0.032683,0.098611 0.282701,-0.024733,0.148611</v>
      </c>
      <c r="V85" t="str">
        <f t="shared" si="34"/>
        <v>0.373573,-0.032683,0.098611 0.282701,-0.024733,0.048611</v>
      </c>
    </row>
    <row r="86" spans="1:22" x14ac:dyDescent="0.25">
      <c r="A86" s="143">
        <f t="shared" si="18"/>
        <v>72</v>
      </c>
      <c r="B86" s="133">
        <f t="shared" si="23"/>
        <v>360</v>
      </c>
      <c r="C86" s="2">
        <f t="shared" si="24"/>
        <v>6.2831853071795862</v>
      </c>
      <c r="D86" s="2">
        <f t="shared" si="25"/>
        <v>1</v>
      </c>
      <c r="E86" s="2">
        <f t="shared" si="19"/>
        <v>-2.45029690981724E-16</v>
      </c>
      <c r="F86" s="2">
        <f t="shared" si="20"/>
        <v>0.375</v>
      </c>
      <c r="G86" s="2">
        <f t="shared" si="21"/>
        <v>-9.1886134118146501E-17</v>
      </c>
      <c r="H86" s="2">
        <f t="shared" si="22"/>
        <v>0.1</v>
      </c>
      <c r="I86" t="str">
        <f t="shared" si="26"/>
        <v>0.375000,0.000000,0.100000</v>
      </c>
      <c r="K86" s="2">
        <f t="shared" si="27"/>
        <v>0.28378119310727012</v>
      </c>
      <c r="L86" s="2">
        <f t="shared" si="28"/>
        <v>-6.9534818053499349E-17</v>
      </c>
      <c r="M86" s="2">
        <f t="shared" si="29"/>
        <v>0.15000000000000002</v>
      </c>
      <c r="N86" s="2">
        <f t="shared" si="30"/>
        <v>0.05</v>
      </c>
      <c r="O86" s="2"/>
      <c r="P86" t="str">
        <f t="shared" si="31"/>
        <v>0.283781,0.000000,0.150000</v>
      </c>
      <c r="R86" t="str">
        <f t="shared" si="32"/>
        <v>0.283781,0.000000,0.050000</v>
      </c>
      <c r="T86" t="str">
        <f t="shared" si="33"/>
        <v>0.375000,0.000000,0.100000 0.283781,0.000000,0.150000</v>
      </c>
      <c r="V86" t="str">
        <f t="shared" si="34"/>
        <v>0.375000,0.000000,0.100000 0.283781,0.000000,0.050000</v>
      </c>
    </row>
    <row r="87" spans="1:22" x14ac:dyDescent="0.25">
      <c r="A87" s="143">
        <f t="shared" si="18"/>
        <v>73</v>
      </c>
      <c r="B87" s="133">
        <f t="shared" si="23"/>
        <v>365</v>
      </c>
      <c r="C87" s="2">
        <f t="shared" si="24"/>
        <v>6.3704517697793026</v>
      </c>
      <c r="D87" s="2">
        <f t="shared" si="25"/>
        <v>0.99619469809174555</v>
      </c>
      <c r="E87" s="2">
        <f t="shared" si="19"/>
        <v>8.7155742747657833E-2</v>
      </c>
      <c r="F87" s="2">
        <f t="shared" si="20"/>
        <v>0.37357301178440461</v>
      </c>
      <c r="G87" s="2">
        <f t="shared" si="21"/>
        <v>3.2683403530371691E-2</v>
      </c>
      <c r="H87" s="2">
        <f t="shared" si="22"/>
        <v>0.10138888888888889</v>
      </c>
      <c r="I87" t="str">
        <f t="shared" si="26"/>
        <v>0.373573,0.032683,0.101389</v>
      </c>
      <c r="K87" s="2">
        <f t="shared" si="27"/>
        <v>0.2827013199916123</v>
      </c>
      <c r="L87" s="2">
        <f t="shared" si="28"/>
        <v>2.4733160663080647E-2</v>
      </c>
      <c r="M87" s="2">
        <f t="shared" si="29"/>
        <v>0.15138888888888891</v>
      </c>
      <c r="N87" s="2">
        <f t="shared" si="30"/>
        <v>5.1388888888888887E-2</v>
      </c>
      <c r="O87" s="2"/>
      <c r="P87" t="str">
        <f t="shared" si="31"/>
        <v>0.282701,0.024733,0.151389</v>
      </c>
      <c r="R87" t="str">
        <f t="shared" si="32"/>
        <v>0.282701,0.024733,0.051389</v>
      </c>
      <c r="T87" t="str">
        <f t="shared" si="33"/>
        <v>0.373573,0.032683,0.101389 0.282701,0.024733,0.151389</v>
      </c>
      <c r="V87" t="str">
        <f t="shared" si="34"/>
        <v>0.373573,0.032683,0.101389 0.282701,0.024733,0.051389</v>
      </c>
    </row>
    <row r="88" spans="1:22" x14ac:dyDescent="0.25">
      <c r="A88" s="143">
        <f t="shared" si="18"/>
        <v>74</v>
      </c>
      <c r="B88" s="133">
        <f t="shared" si="23"/>
        <v>370</v>
      </c>
      <c r="C88" s="2">
        <f t="shared" si="24"/>
        <v>6.457718232379019</v>
      </c>
      <c r="D88" s="2">
        <f t="shared" si="25"/>
        <v>0.98480775301220813</v>
      </c>
      <c r="E88" s="2">
        <f t="shared" si="19"/>
        <v>0.17364817766692991</v>
      </c>
      <c r="F88" s="2">
        <f t="shared" si="20"/>
        <v>0.36930290737957805</v>
      </c>
      <c r="G88" s="2">
        <f t="shared" si="21"/>
        <v>6.5118066625098725E-2</v>
      </c>
      <c r="H88" s="2">
        <f t="shared" si="22"/>
        <v>0.10277777777777779</v>
      </c>
      <c r="I88" t="str">
        <f t="shared" si="26"/>
        <v>0.369303,0.065118,0.102778</v>
      </c>
      <c r="K88" s="2">
        <f t="shared" si="27"/>
        <v>0.2794699191310942</v>
      </c>
      <c r="L88" s="2">
        <f t="shared" si="28"/>
        <v>4.9278087039224587E-2</v>
      </c>
      <c r="M88" s="2">
        <f t="shared" si="29"/>
        <v>0.15277777777777779</v>
      </c>
      <c r="N88" s="2">
        <f t="shared" si="30"/>
        <v>5.2777777777777785E-2</v>
      </c>
      <c r="O88" s="2"/>
      <c r="P88" t="str">
        <f t="shared" si="31"/>
        <v>0.279470,0.049278,0.152778</v>
      </c>
      <c r="R88" t="str">
        <f t="shared" si="32"/>
        <v>0.279470,0.049278,0.052778</v>
      </c>
      <c r="T88" t="str">
        <f t="shared" si="33"/>
        <v>0.369303,0.065118,0.102778 0.279470,0.049278,0.152778</v>
      </c>
      <c r="V88" t="str">
        <f t="shared" si="34"/>
        <v>0.369303,0.065118,0.102778 0.279470,0.049278,0.052778</v>
      </c>
    </row>
    <row r="89" spans="1:22" x14ac:dyDescent="0.25">
      <c r="A89" s="143">
        <f t="shared" si="18"/>
        <v>75</v>
      </c>
      <c r="B89" s="133">
        <f t="shared" si="23"/>
        <v>375</v>
      </c>
      <c r="C89" s="2">
        <f t="shared" si="24"/>
        <v>6.5449846949787354</v>
      </c>
      <c r="D89" s="2">
        <f t="shared" si="25"/>
        <v>0.96592582628906842</v>
      </c>
      <c r="E89" s="2">
        <f t="shared" si="19"/>
        <v>0.25881904510252024</v>
      </c>
      <c r="F89" s="2">
        <f t="shared" si="20"/>
        <v>0.36222218485840063</v>
      </c>
      <c r="G89" s="2">
        <f t="shared" si="21"/>
        <v>9.7057141913445083E-2</v>
      </c>
      <c r="H89" s="2">
        <f t="shared" si="22"/>
        <v>0.10416666666666667</v>
      </c>
      <c r="I89" t="str">
        <f t="shared" si="26"/>
        <v>0.362222,0.097057,0.104167</v>
      </c>
      <c r="K89" s="2">
        <f t="shared" si="27"/>
        <v>0.27411158343743758</v>
      </c>
      <c r="L89" s="2">
        <f t="shared" si="28"/>
        <v>7.3447977418077556E-2</v>
      </c>
      <c r="M89" s="2">
        <f t="shared" si="29"/>
        <v>0.15416666666666667</v>
      </c>
      <c r="N89" s="2">
        <f t="shared" si="30"/>
        <v>5.4166666666666669E-2</v>
      </c>
      <c r="O89" s="2"/>
      <c r="P89" t="str">
        <f t="shared" si="31"/>
        <v>0.274112,0.073448,0.154167</v>
      </c>
      <c r="R89" t="str">
        <f t="shared" si="32"/>
        <v>0.274112,0.073448,0.054167</v>
      </c>
      <c r="T89" t="str">
        <f t="shared" si="33"/>
        <v>0.362222,0.097057,0.104167 0.274112,0.073448,0.154167</v>
      </c>
      <c r="V89" t="str">
        <f t="shared" si="34"/>
        <v>0.362222,0.097057,0.104167 0.274112,0.073448,0.054167</v>
      </c>
    </row>
    <row r="90" spans="1:22" x14ac:dyDescent="0.25">
      <c r="A90" s="143">
        <f t="shared" si="18"/>
        <v>76</v>
      </c>
      <c r="B90" s="133">
        <f t="shared" si="23"/>
        <v>380</v>
      </c>
      <c r="C90" s="2">
        <f t="shared" si="24"/>
        <v>6.6322511575784526</v>
      </c>
      <c r="D90" s="2">
        <f t="shared" si="25"/>
        <v>0.93969262078590832</v>
      </c>
      <c r="E90" s="2">
        <f t="shared" si="19"/>
        <v>0.34202014332566893</v>
      </c>
      <c r="F90" s="2">
        <f t="shared" si="20"/>
        <v>0.3523847327947156</v>
      </c>
      <c r="G90" s="2">
        <f t="shared" si="21"/>
        <v>0.12825755374712586</v>
      </c>
      <c r="H90" s="2">
        <f t="shared" si="22"/>
        <v>0.10555555555555556</v>
      </c>
      <c r="I90" t="str">
        <f t="shared" si="26"/>
        <v>0.352385,0.128258,0.105556</v>
      </c>
      <c r="K90" s="2">
        <f t="shared" si="27"/>
        <v>0.26666709308072262</v>
      </c>
      <c r="L90" s="2">
        <f t="shared" si="28"/>
        <v>9.7058884339677867E-2</v>
      </c>
      <c r="M90" s="2">
        <f t="shared" si="29"/>
        <v>0.15555555555555556</v>
      </c>
      <c r="N90" s="2">
        <f t="shared" si="30"/>
        <v>5.5555555555555552E-2</v>
      </c>
      <c r="O90" s="2"/>
      <c r="P90" t="str">
        <f t="shared" si="31"/>
        <v>0.266667,0.097059,0.155556</v>
      </c>
      <c r="R90" t="str">
        <f t="shared" si="32"/>
        <v>0.266667,0.097059,0.055556</v>
      </c>
      <c r="T90" t="str">
        <f t="shared" si="33"/>
        <v>0.352385,0.128258,0.105556 0.266667,0.097059,0.155556</v>
      </c>
      <c r="V90" t="str">
        <f t="shared" si="34"/>
        <v>0.352385,0.128258,0.105556 0.266667,0.097059,0.055556</v>
      </c>
    </row>
    <row r="91" spans="1:22" x14ac:dyDescent="0.25">
      <c r="A91" s="143">
        <f t="shared" si="18"/>
        <v>77</v>
      </c>
      <c r="B91" s="133">
        <f t="shared" si="23"/>
        <v>385</v>
      </c>
      <c r="C91" s="2">
        <f t="shared" si="24"/>
        <v>6.719517620178169</v>
      </c>
      <c r="D91" s="2">
        <f t="shared" si="25"/>
        <v>0.90630778703664994</v>
      </c>
      <c r="E91" s="2">
        <f t="shared" si="19"/>
        <v>0.42261826174069955</v>
      </c>
      <c r="F91" s="2">
        <f t="shared" si="20"/>
        <v>0.33986542013874371</v>
      </c>
      <c r="G91" s="2">
        <f t="shared" si="21"/>
        <v>0.15848184815276234</v>
      </c>
      <c r="H91" s="2">
        <f t="shared" si="22"/>
        <v>0.10694444444444445</v>
      </c>
      <c r="I91" t="str">
        <f t="shared" si="26"/>
        <v>0.339865,0.158482,0.106944</v>
      </c>
      <c r="K91" s="2">
        <f t="shared" si="27"/>
        <v>0.25719310512767019</v>
      </c>
      <c r="L91" s="2">
        <f t="shared" si="28"/>
        <v>0.11993111454569629</v>
      </c>
      <c r="M91" s="2">
        <f t="shared" si="29"/>
        <v>0.15694444444444444</v>
      </c>
      <c r="N91" s="2">
        <f t="shared" si="30"/>
        <v>5.694444444444445E-2</v>
      </c>
      <c r="O91" s="2"/>
      <c r="P91" t="str">
        <f t="shared" si="31"/>
        <v>0.257193,0.119931,0.156944</v>
      </c>
      <c r="R91" t="str">
        <f t="shared" si="32"/>
        <v>0.257193,0.119931,0.056944</v>
      </c>
      <c r="T91" t="str">
        <f t="shared" si="33"/>
        <v>0.339865,0.158482,0.106944 0.257193,0.119931,0.156944</v>
      </c>
      <c r="V91" t="str">
        <f t="shared" si="34"/>
        <v>0.339865,0.158482,0.106944 0.257193,0.119931,0.056944</v>
      </c>
    </row>
    <row r="92" spans="1:22" x14ac:dyDescent="0.25">
      <c r="A92" s="143">
        <f t="shared" si="18"/>
        <v>78</v>
      </c>
      <c r="B92" s="133">
        <f t="shared" si="23"/>
        <v>390</v>
      </c>
      <c r="C92" s="2">
        <f t="shared" si="24"/>
        <v>6.8067840827778854</v>
      </c>
      <c r="D92" s="2">
        <f t="shared" si="25"/>
        <v>0.8660254037844386</v>
      </c>
      <c r="E92" s="2">
        <f t="shared" si="19"/>
        <v>0.5</v>
      </c>
      <c r="F92" s="2">
        <f t="shared" si="20"/>
        <v>0.3247595264191645</v>
      </c>
      <c r="G92" s="2">
        <f t="shared" si="21"/>
        <v>0.1875</v>
      </c>
      <c r="H92" s="2">
        <f t="shared" si="22"/>
        <v>0.10833333333333334</v>
      </c>
      <c r="I92" t="str">
        <f t="shared" si="26"/>
        <v>0.324760,0.187500,0.108333</v>
      </c>
      <c r="K92" s="2">
        <f t="shared" si="27"/>
        <v>0.24576172234715335</v>
      </c>
      <c r="L92" s="2">
        <f t="shared" si="28"/>
        <v>0.14189059655363506</v>
      </c>
      <c r="M92" s="2">
        <f t="shared" si="29"/>
        <v>0.15833333333333333</v>
      </c>
      <c r="N92" s="2">
        <f t="shared" si="30"/>
        <v>5.8333333333333334E-2</v>
      </c>
      <c r="O92" s="2"/>
      <c r="P92" t="str">
        <f t="shared" si="31"/>
        <v>0.245762,0.141891,0.158333</v>
      </c>
      <c r="R92" t="str">
        <f t="shared" si="32"/>
        <v>0.245762,0.141891,0.058333</v>
      </c>
      <c r="T92" t="str">
        <f t="shared" si="33"/>
        <v>0.324760,0.187500,0.108333 0.245762,0.141891,0.158333</v>
      </c>
      <c r="V92" t="str">
        <f t="shared" si="34"/>
        <v>0.324760,0.187500,0.108333 0.245762,0.141891,0.058333</v>
      </c>
    </row>
    <row r="93" spans="1:22" x14ac:dyDescent="0.25">
      <c r="A93" s="143">
        <f t="shared" si="18"/>
        <v>79</v>
      </c>
      <c r="B93" s="133">
        <f t="shared" si="23"/>
        <v>395</v>
      </c>
      <c r="C93" s="2">
        <f t="shared" si="24"/>
        <v>6.8940505453776018</v>
      </c>
      <c r="D93" s="2">
        <f t="shared" si="25"/>
        <v>0.8191520442889918</v>
      </c>
      <c r="E93" s="2">
        <f t="shared" si="19"/>
        <v>0.57357643635104605</v>
      </c>
      <c r="F93" s="2">
        <f t="shared" si="20"/>
        <v>0.30718201660837191</v>
      </c>
      <c r="G93" s="2">
        <f t="shared" si="21"/>
        <v>0.21509116363164227</v>
      </c>
      <c r="H93" s="2">
        <f t="shared" si="22"/>
        <v>0.10972222222222222</v>
      </c>
      <c r="I93" t="str">
        <f t="shared" si="26"/>
        <v>0.307182,0.215091,0.109722</v>
      </c>
      <c r="K93" s="2">
        <f t="shared" si="27"/>
        <v>0.23245994446458948</v>
      </c>
      <c r="L93" s="2">
        <f t="shared" si="28"/>
        <v>0.16277020544591603</v>
      </c>
      <c r="M93" s="2">
        <f t="shared" si="29"/>
        <v>0.15972222222222221</v>
      </c>
      <c r="N93" s="2">
        <f t="shared" si="30"/>
        <v>5.9722222222222218E-2</v>
      </c>
      <c r="O93" s="2"/>
      <c r="P93" t="str">
        <f t="shared" si="31"/>
        <v>0.232460,0.162770,0.159722</v>
      </c>
      <c r="R93" t="str">
        <f t="shared" si="32"/>
        <v>0.232460,0.162770,0.059722</v>
      </c>
      <c r="T93" t="str">
        <f t="shared" si="33"/>
        <v>0.307182,0.215091,0.109722 0.232460,0.162770,0.159722</v>
      </c>
      <c r="V93" t="str">
        <f t="shared" si="34"/>
        <v>0.307182,0.215091,0.109722 0.232460,0.162770,0.059722</v>
      </c>
    </row>
    <row r="94" spans="1:22" x14ac:dyDescent="0.25">
      <c r="A94" s="143">
        <f t="shared" si="18"/>
        <v>80</v>
      </c>
      <c r="B94" s="133">
        <f t="shared" si="23"/>
        <v>400</v>
      </c>
      <c r="C94" s="2">
        <f t="shared" si="24"/>
        <v>6.9813170079773181</v>
      </c>
      <c r="D94" s="2">
        <f t="shared" si="25"/>
        <v>0.76604444311897812</v>
      </c>
      <c r="E94" s="2">
        <f t="shared" si="19"/>
        <v>0.64278760968653914</v>
      </c>
      <c r="F94" s="2">
        <f t="shared" si="20"/>
        <v>0.28726666616961682</v>
      </c>
      <c r="G94" s="2">
        <f t="shared" si="21"/>
        <v>0.24104535363245216</v>
      </c>
      <c r="H94" s="2">
        <f t="shared" si="22"/>
        <v>0.11111111111111112</v>
      </c>
      <c r="I94" t="str">
        <f t="shared" si="26"/>
        <v>0.287267,0.241045,0.111111</v>
      </c>
      <c r="K94" s="2">
        <f t="shared" si="27"/>
        <v>0.21738900604149794</v>
      </c>
      <c r="L94" s="2">
        <f t="shared" si="28"/>
        <v>0.18241103479141635</v>
      </c>
      <c r="M94" s="2">
        <f t="shared" si="29"/>
        <v>0.16111111111111112</v>
      </c>
      <c r="N94" s="2">
        <f t="shared" si="30"/>
        <v>6.1111111111111116E-2</v>
      </c>
      <c r="O94" s="2"/>
      <c r="P94" t="str">
        <f t="shared" si="31"/>
        <v>0.217389,0.182411,0.161111</v>
      </c>
      <c r="R94" t="str">
        <f t="shared" si="32"/>
        <v>0.217389,0.182411,0.061111</v>
      </c>
      <c r="T94" t="str">
        <f t="shared" si="33"/>
        <v>0.287267,0.241045,0.111111 0.217389,0.182411,0.161111</v>
      </c>
      <c r="V94" t="str">
        <f t="shared" si="34"/>
        <v>0.287267,0.241045,0.111111 0.217389,0.182411,0.061111</v>
      </c>
    </row>
    <row r="95" spans="1:22" x14ac:dyDescent="0.25">
      <c r="A95" s="143">
        <f t="shared" si="18"/>
        <v>81</v>
      </c>
      <c r="B95" s="133">
        <f t="shared" si="23"/>
        <v>405</v>
      </c>
      <c r="C95" s="2">
        <f t="shared" si="24"/>
        <v>7.0685834705770345</v>
      </c>
      <c r="D95" s="2">
        <f t="shared" si="25"/>
        <v>0.70710678118654768</v>
      </c>
      <c r="E95" s="2">
        <f t="shared" si="19"/>
        <v>0.70710678118654735</v>
      </c>
      <c r="F95" s="2">
        <f t="shared" si="20"/>
        <v>0.26516504294495535</v>
      </c>
      <c r="G95" s="2">
        <f t="shared" si="21"/>
        <v>0.26516504294495524</v>
      </c>
      <c r="H95" s="2">
        <f t="shared" si="22"/>
        <v>0.1125</v>
      </c>
      <c r="I95" t="str">
        <f t="shared" si="26"/>
        <v>0.265165,0.265165,0.112500</v>
      </c>
      <c r="K95" s="2">
        <f t="shared" si="27"/>
        <v>0.2006636060193599</v>
      </c>
      <c r="L95" s="2">
        <f t="shared" si="28"/>
        <v>0.20066360601935979</v>
      </c>
      <c r="M95" s="2">
        <f t="shared" si="29"/>
        <v>0.16250000000000001</v>
      </c>
      <c r="N95" s="2">
        <f t="shared" si="30"/>
        <v>6.25E-2</v>
      </c>
      <c r="O95" s="2"/>
      <c r="P95" t="str">
        <f t="shared" si="31"/>
        <v>0.200664,0.200664,0.162500</v>
      </c>
      <c r="R95" t="str">
        <f t="shared" si="32"/>
        <v>0.200664,0.200664,0.062500</v>
      </c>
      <c r="T95" t="str">
        <f t="shared" si="33"/>
        <v>0.265165,0.265165,0.112500 0.200664,0.200664,0.162500</v>
      </c>
      <c r="V95" t="str">
        <f t="shared" si="34"/>
        <v>0.265165,0.265165,0.112500 0.200664,0.200664,0.062500</v>
      </c>
    </row>
    <row r="96" spans="1:22" x14ac:dyDescent="0.25">
      <c r="A96" s="143">
        <f t="shared" si="18"/>
        <v>82</v>
      </c>
      <c r="B96" s="133">
        <f t="shared" si="23"/>
        <v>410</v>
      </c>
      <c r="C96" s="2">
        <f t="shared" si="24"/>
        <v>7.1558499331767509</v>
      </c>
      <c r="D96" s="2">
        <f t="shared" si="25"/>
        <v>0.64278760968653958</v>
      </c>
      <c r="E96" s="2">
        <f t="shared" si="19"/>
        <v>0.76604444311897779</v>
      </c>
      <c r="F96" s="2">
        <f t="shared" si="20"/>
        <v>0.24104535363245233</v>
      </c>
      <c r="G96" s="2">
        <f t="shared" si="21"/>
        <v>0.28726666616961666</v>
      </c>
      <c r="H96" s="2">
        <f t="shared" si="22"/>
        <v>0.11388888888888889</v>
      </c>
      <c r="I96" t="str">
        <f t="shared" si="26"/>
        <v>0.241045,0.287267,0.113889</v>
      </c>
      <c r="K96" s="2">
        <f t="shared" si="27"/>
        <v>0.18241103479141646</v>
      </c>
      <c r="L96" s="2">
        <f t="shared" si="28"/>
        <v>0.21738900604149783</v>
      </c>
      <c r="M96" s="2">
        <f t="shared" si="29"/>
        <v>0.16388888888888889</v>
      </c>
      <c r="N96" s="2">
        <f t="shared" si="30"/>
        <v>6.3888888888888884E-2</v>
      </c>
      <c r="O96" s="2"/>
      <c r="P96" t="str">
        <f t="shared" si="31"/>
        <v>0.182411,0.217389,0.163889</v>
      </c>
      <c r="R96" t="str">
        <f t="shared" si="32"/>
        <v>0.182411,0.217389,0.063889</v>
      </c>
      <c r="T96" t="str">
        <f t="shared" si="33"/>
        <v>0.241045,0.287267,0.113889 0.182411,0.217389,0.163889</v>
      </c>
      <c r="V96" t="str">
        <f t="shared" si="34"/>
        <v>0.241045,0.287267,0.113889 0.182411,0.217389,0.063889</v>
      </c>
    </row>
    <row r="97" spans="1:22" x14ac:dyDescent="0.25">
      <c r="A97" s="143">
        <f t="shared" ref="A97:A160" si="35">A96+1</f>
        <v>83</v>
      </c>
      <c r="B97" s="133">
        <f t="shared" si="23"/>
        <v>415</v>
      </c>
      <c r="C97" s="2">
        <f t="shared" si="24"/>
        <v>7.2431163957764673</v>
      </c>
      <c r="D97" s="2">
        <f t="shared" si="25"/>
        <v>0.57357643635104649</v>
      </c>
      <c r="E97" s="2">
        <f t="shared" ref="E97:E160" si="36">SIN(C97)</f>
        <v>0.81915204428899147</v>
      </c>
      <c r="F97" s="2">
        <f t="shared" ref="F97:F160" si="37">$B$8+(D97*($B$5/2))</f>
        <v>0.21509116363164243</v>
      </c>
      <c r="G97" s="2">
        <f t="shared" ref="G97:G160" si="38">$B$9+(E97*($B$5/2))</f>
        <v>0.3071820166083718</v>
      </c>
      <c r="H97" s="2">
        <f t="shared" ref="H97:H160" si="39">$B$10+(A97*(1/($B$7*$B$6)))</f>
        <v>0.11527777777777778</v>
      </c>
      <c r="I97" t="str">
        <f t="shared" si="26"/>
        <v>0.215091,0.307182,0.115278</v>
      </c>
      <c r="K97" s="2">
        <f t="shared" si="27"/>
        <v>0.16277020544591617</v>
      </c>
      <c r="L97" s="2">
        <f t="shared" si="28"/>
        <v>0.23245994446458937</v>
      </c>
      <c r="M97" s="2">
        <f t="shared" si="29"/>
        <v>0.1652777777777778</v>
      </c>
      <c r="N97" s="2">
        <f t="shared" si="30"/>
        <v>6.5277777777777782E-2</v>
      </c>
      <c r="O97" s="2"/>
      <c r="P97" t="str">
        <f t="shared" si="31"/>
        <v>0.162770,0.232460,0.165278</v>
      </c>
      <c r="R97" t="str">
        <f t="shared" si="32"/>
        <v>0.162770,0.232460,0.065278</v>
      </c>
      <c r="T97" t="str">
        <f t="shared" si="33"/>
        <v>0.215091,0.307182,0.115278 0.162770,0.232460,0.165278</v>
      </c>
      <c r="V97" t="str">
        <f t="shared" si="34"/>
        <v>0.215091,0.307182,0.115278 0.162770,0.232460,0.065278</v>
      </c>
    </row>
    <row r="98" spans="1:22" x14ac:dyDescent="0.25">
      <c r="A98" s="143">
        <f t="shared" si="35"/>
        <v>84</v>
      </c>
      <c r="B98" s="133">
        <f t="shared" si="23"/>
        <v>420</v>
      </c>
      <c r="C98" s="2">
        <f t="shared" si="24"/>
        <v>7.3303828583761845</v>
      </c>
      <c r="D98" s="2">
        <f t="shared" si="25"/>
        <v>0.49999999999999972</v>
      </c>
      <c r="E98" s="2">
        <f t="shared" si="36"/>
        <v>0.86602540378443882</v>
      </c>
      <c r="F98" s="2">
        <f t="shared" si="37"/>
        <v>0.18749999999999989</v>
      </c>
      <c r="G98" s="2">
        <f t="shared" si="38"/>
        <v>0.32475952641916456</v>
      </c>
      <c r="H98" s="2">
        <f t="shared" si="39"/>
        <v>0.11666666666666667</v>
      </c>
      <c r="I98" t="str">
        <f t="shared" si="26"/>
        <v>0.187500,0.324760,0.116667</v>
      </c>
      <c r="K98" s="2">
        <f t="shared" si="27"/>
        <v>0.14189059655363498</v>
      </c>
      <c r="L98" s="2">
        <f t="shared" si="28"/>
        <v>0.24576172234715341</v>
      </c>
      <c r="M98" s="2">
        <f t="shared" si="29"/>
        <v>0.16666666666666669</v>
      </c>
      <c r="N98" s="2">
        <f t="shared" si="30"/>
        <v>6.6666666666666666E-2</v>
      </c>
      <c r="O98" s="2"/>
      <c r="P98" t="str">
        <f t="shared" si="31"/>
        <v>0.141891,0.245762,0.166667</v>
      </c>
      <c r="R98" t="str">
        <f t="shared" si="32"/>
        <v>0.141891,0.245762,0.066667</v>
      </c>
      <c r="T98" t="str">
        <f t="shared" si="33"/>
        <v>0.187500,0.324760,0.116667 0.141891,0.245762,0.166667</v>
      </c>
      <c r="V98" t="str">
        <f t="shared" si="34"/>
        <v>0.187500,0.324760,0.116667 0.141891,0.245762,0.066667</v>
      </c>
    </row>
    <row r="99" spans="1:22" x14ac:dyDescent="0.25">
      <c r="A99" s="143">
        <f t="shared" si="35"/>
        <v>85</v>
      </c>
      <c r="B99" s="133">
        <f t="shared" si="23"/>
        <v>425</v>
      </c>
      <c r="C99" s="2">
        <f t="shared" si="24"/>
        <v>7.4176493209759009</v>
      </c>
      <c r="D99" s="2">
        <f t="shared" si="25"/>
        <v>0.42261826174069927</v>
      </c>
      <c r="E99" s="2">
        <f t="shared" si="36"/>
        <v>0.90630778703665005</v>
      </c>
      <c r="F99" s="2">
        <f t="shared" si="37"/>
        <v>0.15848184815276223</v>
      </c>
      <c r="G99" s="2">
        <f t="shared" si="38"/>
        <v>0.33986542013874377</v>
      </c>
      <c r="H99" s="2">
        <f t="shared" si="39"/>
        <v>0.11805555555555557</v>
      </c>
      <c r="I99" t="str">
        <f t="shared" si="26"/>
        <v>0.158482,0.339865,0.118056</v>
      </c>
      <c r="K99" s="2">
        <f t="shared" si="27"/>
        <v>0.11993111454569622</v>
      </c>
      <c r="L99" s="2">
        <f t="shared" si="28"/>
        <v>0.25719310512767024</v>
      </c>
      <c r="M99" s="2">
        <f t="shared" si="29"/>
        <v>0.16805555555555557</v>
      </c>
      <c r="N99" s="2">
        <f t="shared" si="30"/>
        <v>6.8055555555555564E-2</v>
      </c>
      <c r="O99" s="2"/>
      <c r="P99" t="str">
        <f t="shared" si="31"/>
        <v>0.119931,0.257193,0.168056</v>
      </c>
      <c r="R99" t="str">
        <f t="shared" si="32"/>
        <v>0.119931,0.257193,0.068056</v>
      </c>
      <c r="T99" t="str">
        <f t="shared" si="33"/>
        <v>0.158482,0.339865,0.118056 0.119931,0.257193,0.168056</v>
      </c>
      <c r="V99" t="str">
        <f t="shared" si="34"/>
        <v>0.158482,0.339865,0.118056 0.119931,0.257193,0.068056</v>
      </c>
    </row>
    <row r="100" spans="1:22" x14ac:dyDescent="0.25">
      <c r="A100" s="143">
        <f t="shared" si="35"/>
        <v>86</v>
      </c>
      <c r="B100" s="133">
        <f t="shared" si="23"/>
        <v>430</v>
      </c>
      <c r="C100" s="2">
        <f t="shared" si="24"/>
        <v>7.5049157835756173</v>
      </c>
      <c r="D100" s="2">
        <f t="shared" si="25"/>
        <v>0.34202014332566866</v>
      </c>
      <c r="E100" s="2">
        <f t="shared" si="36"/>
        <v>0.93969262078590843</v>
      </c>
      <c r="F100" s="2">
        <f t="shared" si="37"/>
        <v>0.12825755374712575</v>
      </c>
      <c r="G100" s="2">
        <f t="shared" si="38"/>
        <v>0.35238473279471566</v>
      </c>
      <c r="H100" s="2">
        <f t="shared" si="39"/>
        <v>0.11944444444444445</v>
      </c>
      <c r="I100" t="str">
        <f t="shared" si="26"/>
        <v>0.128258,0.352385,0.119444</v>
      </c>
      <c r="K100" s="2">
        <f t="shared" si="27"/>
        <v>9.7058884339677784E-2</v>
      </c>
      <c r="L100" s="2">
        <f t="shared" si="28"/>
        <v>0.26666709308072262</v>
      </c>
      <c r="M100" s="2">
        <f t="shared" si="29"/>
        <v>0.16944444444444445</v>
      </c>
      <c r="N100" s="2">
        <f t="shared" si="30"/>
        <v>6.9444444444444448E-2</v>
      </c>
      <c r="O100" s="2"/>
      <c r="P100" t="str">
        <f t="shared" si="31"/>
        <v>0.097059,0.266667,0.169444</v>
      </c>
      <c r="R100" t="str">
        <f t="shared" si="32"/>
        <v>0.097059,0.266667,0.069444</v>
      </c>
      <c r="T100" t="str">
        <f t="shared" si="33"/>
        <v>0.128258,0.352385,0.119444 0.097059,0.266667,0.169444</v>
      </c>
      <c r="V100" t="str">
        <f t="shared" si="34"/>
        <v>0.128258,0.352385,0.119444 0.097059,0.266667,0.069444</v>
      </c>
    </row>
    <row r="101" spans="1:22" x14ac:dyDescent="0.25">
      <c r="A101" s="143">
        <f t="shared" si="35"/>
        <v>87</v>
      </c>
      <c r="B101" s="133">
        <f t="shared" si="23"/>
        <v>435</v>
      </c>
      <c r="C101" s="2">
        <f t="shared" si="24"/>
        <v>7.5921822461753337</v>
      </c>
      <c r="D101" s="2">
        <f t="shared" si="25"/>
        <v>0.25881904510252074</v>
      </c>
      <c r="E101" s="2">
        <f t="shared" si="36"/>
        <v>0.96592582628906831</v>
      </c>
      <c r="F101" s="2">
        <f t="shared" si="37"/>
        <v>9.7057141913445277E-2</v>
      </c>
      <c r="G101" s="2">
        <f t="shared" si="38"/>
        <v>0.36222218485840063</v>
      </c>
      <c r="H101" s="2">
        <f t="shared" si="39"/>
        <v>0.12083333333333333</v>
      </c>
      <c r="I101" t="str">
        <f t="shared" si="26"/>
        <v>0.097057,0.362222,0.120833</v>
      </c>
      <c r="K101" s="2">
        <f t="shared" si="27"/>
        <v>7.3447977418077695E-2</v>
      </c>
      <c r="L101" s="2">
        <f t="shared" si="28"/>
        <v>0.27411158343743758</v>
      </c>
      <c r="M101" s="2">
        <f t="shared" si="29"/>
        <v>0.17083333333333334</v>
      </c>
      <c r="N101" s="2">
        <f t="shared" si="30"/>
        <v>7.0833333333333331E-2</v>
      </c>
      <c r="O101" s="2"/>
      <c r="P101" t="str">
        <f t="shared" si="31"/>
        <v>0.073448,0.274112,0.170833</v>
      </c>
      <c r="R101" t="str">
        <f t="shared" si="32"/>
        <v>0.073448,0.274112,0.070833</v>
      </c>
      <c r="T101" t="str">
        <f t="shared" si="33"/>
        <v>0.097057,0.362222,0.120833 0.073448,0.274112,0.170833</v>
      </c>
      <c r="V101" t="str">
        <f t="shared" si="34"/>
        <v>0.097057,0.362222,0.120833 0.073448,0.274112,0.070833</v>
      </c>
    </row>
    <row r="102" spans="1:22" x14ac:dyDescent="0.25">
      <c r="A102" s="143">
        <f t="shared" si="35"/>
        <v>88</v>
      </c>
      <c r="B102" s="133">
        <f t="shared" si="23"/>
        <v>440</v>
      </c>
      <c r="C102" s="2">
        <f t="shared" si="24"/>
        <v>7.67944870877505</v>
      </c>
      <c r="D102" s="2">
        <f t="shared" si="25"/>
        <v>0.17364817766693044</v>
      </c>
      <c r="E102" s="2">
        <f t="shared" si="36"/>
        <v>0.98480775301220802</v>
      </c>
      <c r="F102" s="2">
        <f t="shared" si="37"/>
        <v>6.5118066625098919E-2</v>
      </c>
      <c r="G102" s="2">
        <f t="shared" si="38"/>
        <v>0.36930290737957799</v>
      </c>
      <c r="H102" s="2">
        <f t="shared" si="39"/>
        <v>0.12222222222222223</v>
      </c>
      <c r="I102" t="str">
        <f t="shared" si="26"/>
        <v>0.065118,0.369303,0.122222</v>
      </c>
      <c r="K102" s="2">
        <f t="shared" si="27"/>
        <v>4.927808703922474E-2</v>
      </c>
      <c r="L102" s="2">
        <f t="shared" si="28"/>
        <v>0.2794699191310942</v>
      </c>
      <c r="M102" s="2">
        <f t="shared" si="29"/>
        <v>0.17222222222222222</v>
      </c>
      <c r="N102" s="2">
        <f t="shared" si="30"/>
        <v>7.2222222222222229E-2</v>
      </c>
      <c r="O102" s="2"/>
      <c r="P102" t="str">
        <f t="shared" si="31"/>
        <v>0.049278,0.279470,0.172222</v>
      </c>
      <c r="R102" t="str">
        <f t="shared" si="32"/>
        <v>0.049278,0.279470,0.072222</v>
      </c>
      <c r="T102" t="str">
        <f t="shared" si="33"/>
        <v>0.065118,0.369303,0.122222 0.049278,0.279470,0.172222</v>
      </c>
      <c r="V102" t="str">
        <f t="shared" si="34"/>
        <v>0.065118,0.369303,0.122222 0.049278,0.279470,0.072222</v>
      </c>
    </row>
    <row r="103" spans="1:22" x14ac:dyDescent="0.25">
      <c r="A103" s="143">
        <f t="shared" si="35"/>
        <v>89</v>
      </c>
      <c r="B103" s="133">
        <f t="shared" si="23"/>
        <v>445</v>
      </c>
      <c r="C103" s="2">
        <f t="shared" si="24"/>
        <v>7.7667151713747664</v>
      </c>
      <c r="D103" s="2">
        <f t="shared" si="25"/>
        <v>8.7155742747658374E-2</v>
      </c>
      <c r="E103" s="2">
        <f t="shared" si="36"/>
        <v>0.99619469809174555</v>
      </c>
      <c r="F103" s="2">
        <f t="shared" si="37"/>
        <v>3.2683403530371892E-2</v>
      </c>
      <c r="G103" s="2">
        <f t="shared" si="38"/>
        <v>0.37357301178440461</v>
      </c>
      <c r="H103" s="2">
        <f t="shared" si="39"/>
        <v>0.12361111111111112</v>
      </c>
      <c r="I103" t="str">
        <f t="shared" si="26"/>
        <v>0.032683,0.373573,0.123611</v>
      </c>
      <c r="K103" s="2">
        <f t="shared" si="27"/>
        <v>2.4733160663080799E-2</v>
      </c>
      <c r="L103" s="2">
        <f t="shared" si="28"/>
        <v>0.2827013199916123</v>
      </c>
      <c r="M103" s="2">
        <f t="shared" si="29"/>
        <v>0.1736111111111111</v>
      </c>
      <c r="N103" s="2">
        <f t="shared" si="30"/>
        <v>7.3611111111111113E-2</v>
      </c>
      <c r="O103" s="2"/>
      <c r="P103" t="str">
        <f t="shared" si="31"/>
        <v>0.024733,0.282701,0.173611</v>
      </c>
      <c r="R103" t="str">
        <f t="shared" si="32"/>
        <v>0.024733,0.282701,0.073611</v>
      </c>
      <c r="T103" t="str">
        <f t="shared" si="33"/>
        <v>0.032683,0.373573,0.123611 0.024733,0.282701,0.173611</v>
      </c>
      <c r="V103" t="str">
        <f t="shared" si="34"/>
        <v>0.032683,0.373573,0.123611 0.024733,0.282701,0.073611</v>
      </c>
    </row>
    <row r="104" spans="1:22" x14ac:dyDescent="0.25">
      <c r="A104" s="143">
        <f t="shared" si="35"/>
        <v>90</v>
      </c>
      <c r="B104" s="133">
        <f t="shared" si="23"/>
        <v>450</v>
      </c>
      <c r="C104" s="2">
        <f t="shared" si="24"/>
        <v>7.8539816339744828</v>
      </c>
      <c r="D104" s="2">
        <f t="shared" si="25"/>
        <v>3.06287113727155E-16</v>
      </c>
      <c r="E104" s="2">
        <f t="shared" si="36"/>
        <v>1</v>
      </c>
      <c r="F104" s="2">
        <f t="shared" si="37"/>
        <v>1.1485766764768313E-16</v>
      </c>
      <c r="G104" s="2">
        <f t="shared" si="38"/>
        <v>0.375</v>
      </c>
      <c r="H104" s="2">
        <f t="shared" si="39"/>
        <v>0.125</v>
      </c>
      <c r="I104" t="str">
        <f t="shared" si="26"/>
        <v>0.000000,0.375000,0.125000</v>
      </c>
      <c r="K104" s="2">
        <f t="shared" si="27"/>
        <v>8.6918522566874177E-17</v>
      </c>
      <c r="L104" s="2">
        <f t="shared" si="28"/>
        <v>0.28378119310727012</v>
      </c>
      <c r="M104" s="2">
        <f t="shared" si="29"/>
        <v>0.17499999999999999</v>
      </c>
      <c r="N104" s="2">
        <f t="shared" si="30"/>
        <v>7.4999999999999997E-2</v>
      </c>
      <c r="O104" s="2"/>
      <c r="P104" t="str">
        <f t="shared" si="31"/>
        <v>0.000000,0.283781,0.175000</v>
      </c>
      <c r="R104" t="str">
        <f t="shared" si="32"/>
        <v>0.000000,0.283781,0.075000</v>
      </c>
      <c r="T104" t="str">
        <f t="shared" si="33"/>
        <v>0.000000,0.375000,0.125000 0.000000,0.283781,0.175000</v>
      </c>
      <c r="V104" t="str">
        <f t="shared" si="34"/>
        <v>0.000000,0.375000,0.125000 0.000000,0.283781,0.075000</v>
      </c>
    </row>
    <row r="105" spans="1:22" x14ac:dyDescent="0.25">
      <c r="A105" s="143">
        <f t="shared" si="35"/>
        <v>91</v>
      </c>
      <c r="B105" s="133">
        <f t="shared" si="23"/>
        <v>455</v>
      </c>
      <c r="C105" s="2">
        <f t="shared" si="24"/>
        <v>7.9412480965741992</v>
      </c>
      <c r="D105" s="2">
        <f t="shared" si="25"/>
        <v>-8.7155742747657763E-2</v>
      </c>
      <c r="E105" s="2">
        <f t="shared" si="36"/>
        <v>0.99619469809174555</v>
      </c>
      <c r="F105" s="2">
        <f t="shared" si="37"/>
        <v>-3.2683403530371663E-2</v>
      </c>
      <c r="G105" s="2">
        <f t="shared" si="38"/>
        <v>0.37357301178440461</v>
      </c>
      <c r="H105" s="2">
        <f t="shared" si="39"/>
        <v>0.12638888888888888</v>
      </c>
      <c r="I105" t="str">
        <f t="shared" si="26"/>
        <v>-0.032683,0.373573,0.126389</v>
      </c>
      <c r="K105" s="2">
        <f t="shared" si="27"/>
        <v>-2.4733160663080626E-2</v>
      </c>
      <c r="L105" s="2">
        <f t="shared" si="28"/>
        <v>0.2827013199916123</v>
      </c>
      <c r="M105" s="2">
        <f t="shared" si="29"/>
        <v>0.17638888888888887</v>
      </c>
      <c r="N105" s="2">
        <f t="shared" si="30"/>
        <v>7.6388888888888881E-2</v>
      </c>
      <c r="O105" s="2"/>
      <c r="P105" t="str">
        <f t="shared" si="31"/>
        <v>-0.024733,0.282701,0.176389</v>
      </c>
      <c r="R105" t="str">
        <f t="shared" si="32"/>
        <v>-0.024733,0.282701,0.076389</v>
      </c>
      <c r="T105" t="str">
        <f t="shared" si="33"/>
        <v>-0.032683,0.373573,0.126389 -0.024733,0.282701,0.176389</v>
      </c>
      <c r="V105" t="str">
        <f t="shared" si="34"/>
        <v>-0.032683,0.373573,0.126389 -0.024733,0.282701,0.076389</v>
      </c>
    </row>
    <row r="106" spans="1:22" x14ac:dyDescent="0.25">
      <c r="A106" s="143">
        <f t="shared" si="35"/>
        <v>92</v>
      </c>
      <c r="B106" s="133">
        <f t="shared" si="23"/>
        <v>460</v>
      </c>
      <c r="C106" s="2">
        <f t="shared" si="24"/>
        <v>8.0285145591739155</v>
      </c>
      <c r="D106" s="2">
        <f t="shared" si="25"/>
        <v>-0.17364817766692986</v>
      </c>
      <c r="E106" s="2">
        <f t="shared" si="36"/>
        <v>0.98480775301220813</v>
      </c>
      <c r="F106" s="2">
        <f t="shared" si="37"/>
        <v>-6.5118066625098697E-2</v>
      </c>
      <c r="G106" s="2">
        <f t="shared" si="38"/>
        <v>0.36930290737957805</v>
      </c>
      <c r="H106" s="2">
        <f t="shared" si="39"/>
        <v>0.1277777777777778</v>
      </c>
      <c r="I106" t="str">
        <f t="shared" si="26"/>
        <v>-0.065118,0.369303,0.127778</v>
      </c>
      <c r="K106" s="2">
        <f t="shared" si="27"/>
        <v>-4.9278087039224573E-2</v>
      </c>
      <c r="L106" s="2">
        <f t="shared" si="28"/>
        <v>0.2794699191310942</v>
      </c>
      <c r="M106" s="2">
        <f t="shared" si="29"/>
        <v>0.17777777777777781</v>
      </c>
      <c r="N106" s="2">
        <f t="shared" si="30"/>
        <v>7.7777777777777793E-2</v>
      </c>
      <c r="O106" s="2"/>
      <c r="P106" t="str">
        <f t="shared" si="31"/>
        <v>-0.049278,0.279470,0.177778</v>
      </c>
      <c r="R106" t="str">
        <f t="shared" si="32"/>
        <v>-0.049278,0.279470,0.077778</v>
      </c>
      <c r="T106" t="str">
        <f t="shared" si="33"/>
        <v>-0.065118,0.369303,0.127778 -0.049278,0.279470,0.177778</v>
      </c>
      <c r="V106" t="str">
        <f t="shared" si="34"/>
        <v>-0.065118,0.369303,0.127778 -0.049278,0.279470,0.077778</v>
      </c>
    </row>
    <row r="107" spans="1:22" x14ac:dyDescent="0.25">
      <c r="A107" s="143">
        <f t="shared" si="35"/>
        <v>93</v>
      </c>
      <c r="B107" s="133">
        <f t="shared" si="23"/>
        <v>465</v>
      </c>
      <c r="C107" s="2">
        <f t="shared" si="24"/>
        <v>8.1157810217736319</v>
      </c>
      <c r="D107" s="2">
        <f t="shared" si="25"/>
        <v>-0.25881904510252018</v>
      </c>
      <c r="E107" s="2">
        <f t="shared" si="36"/>
        <v>0.96592582628906842</v>
      </c>
      <c r="F107" s="2">
        <f t="shared" si="37"/>
        <v>-9.7057141913445069E-2</v>
      </c>
      <c r="G107" s="2">
        <f t="shared" si="38"/>
        <v>0.36222218485840063</v>
      </c>
      <c r="H107" s="2">
        <f t="shared" si="39"/>
        <v>0.12916666666666668</v>
      </c>
      <c r="I107" t="str">
        <f t="shared" si="26"/>
        <v>-0.097057,0.362222,0.129167</v>
      </c>
      <c r="K107" s="2">
        <f t="shared" si="27"/>
        <v>-7.3447977418077542E-2</v>
      </c>
      <c r="L107" s="2">
        <f t="shared" si="28"/>
        <v>0.27411158343743758</v>
      </c>
      <c r="M107" s="2">
        <f t="shared" si="29"/>
        <v>0.1791666666666667</v>
      </c>
      <c r="N107" s="2">
        <f t="shared" si="30"/>
        <v>7.9166666666666677E-2</v>
      </c>
      <c r="O107" s="2"/>
      <c r="P107" t="str">
        <f t="shared" si="31"/>
        <v>-0.073448,0.274112,0.179167</v>
      </c>
      <c r="R107" t="str">
        <f t="shared" si="32"/>
        <v>-0.073448,0.274112,0.079167</v>
      </c>
      <c r="T107" t="str">
        <f t="shared" si="33"/>
        <v>-0.097057,0.362222,0.129167 -0.073448,0.274112,0.179167</v>
      </c>
      <c r="V107" t="str">
        <f t="shared" si="34"/>
        <v>-0.097057,0.362222,0.129167 -0.073448,0.274112,0.079167</v>
      </c>
    </row>
    <row r="108" spans="1:22" x14ac:dyDescent="0.25">
      <c r="A108" s="143">
        <f t="shared" si="35"/>
        <v>94</v>
      </c>
      <c r="B108" s="133">
        <f t="shared" si="23"/>
        <v>470</v>
      </c>
      <c r="C108" s="2">
        <f t="shared" si="24"/>
        <v>8.2030474843733483</v>
      </c>
      <c r="D108" s="2">
        <f t="shared" si="25"/>
        <v>-0.34202014332566805</v>
      </c>
      <c r="E108" s="2">
        <f t="shared" si="36"/>
        <v>0.93969262078590865</v>
      </c>
      <c r="F108" s="2">
        <f t="shared" si="37"/>
        <v>-0.12825755374712552</v>
      </c>
      <c r="G108" s="2">
        <f t="shared" si="38"/>
        <v>0.35238473279471572</v>
      </c>
      <c r="H108" s="2">
        <f t="shared" si="39"/>
        <v>0.13055555555555556</v>
      </c>
      <c r="I108" t="str">
        <f t="shared" si="26"/>
        <v>-0.128258,0.352385,0.130556</v>
      </c>
      <c r="K108" s="2">
        <f t="shared" si="27"/>
        <v>-9.7058884339677604E-2</v>
      </c>
      <c r="L108" s="2">
        <f t="shared" si="28"/>
        <v>0.26666709308072267</v>
      </c>
      <c r="M108" s="2">
        <f t="shared" si="29"/>
        <v>0.18055555555555558</v>
      </c>
      <c r="N108" s="2">
        <f t="shared" si="30"/>
        <v>8.0555555555555561E-2</v>
      </c>
      <c r="O108" s="2"/>
      <c r="P108" t="str">
        <f t="shared" si="31"/>
        <v>-0.097059,0.266667,0.180556</v>
      </c>
      <c r="R108" t="str">
        <f t="shared" si="32"/>
        <v>-0.097059,0.266667,0.080556</v>
      </c>
      <c r="T108" t="str">
        <f t="shared" si="33"/>
        <v>-0.128258,0.352385,0.130556 -0.097059,0.266667,0.180556</v>
      </c>
      <c r="V108" t="str">
        <f t="shared" si="34"/>
        <v>-0.128258,0.352385,0.130556 -0.097059,0.266667,0.080556</v>
      </c>
    </row>
    <row r="109" spans="1:22" x14ac:dyDescent="0.25">
      <c r="A109" s="143">
        <f t="shared" si="35"/>
        <v>95</v>
      </c>
      <c r="B109" s="133">
        <f t="shared" si="23"/>
        <v>475</v>
      </c>
      <c r="C109" s="2">
        <f t="shared" si="24"/>
        <v>8.2903139469730647</v>
      </c>
      <c r="D109" s="2">
        <f t="shared" si="25"/>
        <v>-0.42261826174069872</v>
      </c>
      <c r="E109" s="2">
        <f t="shared" si="36"/>
        <v>0.90630778703665027</v>
      </c>
      <c r="F109" s="2">
        <f t="shared" si="37"/>
        <v>-0.15848184815276201</v>
      </c>
      <c r="G109" s="2">
        <f t="shared" si="38"/>
        <v>0.33986542013874388</v>
      </c>
      <c r="H109" s="2">
        <f t="shared" si="39"/>
        <v>0.13194444444444445</v>
      </c>
      <c r="I109" t="str">
        <f t="shared" si="26"/>
        <v>-0.158482,0.339865,0.131944</v>
      </c>
      <c r="K109" s="2">
        <f t="shared" si="27"/>
        <v>-0.11993111454569605</v>
      </c>
      <c r="L109" s="2">
        <f t="shared" si="28"/>
        <v>0.2571931051276703</v>
      </c>
      <c r="M109" s="2">
        <f t="shared" si="29"/>
        <v>0.18194444444444446</v>
      </c>
      <c r="N109" s="2">
        <f t="shared" si="30"/>
        <v>8.1944444444444445E-2</v>
      </c>
      <c r="O109" s="2"/>
      <c r="P109" t="str">
        <f t="shared" si="31"/>
        <v>-0.119931,0.257193,0.181944</v>
      </c>
      <c r="R109" t="str">
        <f t="shared" si="32"/>
        <v>-0.119931,0.257193,0.081944</v>
      </c>
      <c r="T109" t="str">
        <f t="shared" si="33"/>
        <v>-0.158482,0.339865,0.131944 -0.119931,0.257193,0.181944</v>
      </c>
      <c r="V109" t="str">
        <f t="shared" si="34"/>
        <v>-0.158482,0.339865,0.131944 -0.119931,0.257193,0.081944</v>
      </c>
    </row>
    <row r="110" spans="1:22" x14ac:dyDescent="0.25">
      <c r="A110" s="143">
        <f t="shared" si="35"/>
        <v>96</v>
      </c>
      <c r="B110" s="133">
        <f t="shared" si="23"/>
        <v>480</v>
      </c>
      <c r="C110" s="2">
        <f t="shared" si="24"/>
        <v>8.3775804095727811</v>
      </c>
      <c r="D110" s="2">
        <f t="shared" si="25"/>
        <v>-0.49999999999999922</v>
      </c>
      <c r="E110" s="2">
        <f t="shared" si="36"/>
        <v>0.86602540378443915</v>
      </c>
      <c r="F110" s="2">
        <f t="shared" si="37"/>
        <v>-0.18749999999999972</v>
      </c>
      <c r="G110" s="2">
        <f t="shared" si="38"/>
        <v>0.32475952641916467</v>
      </c>
      <c r="H110" s="2">
        <f t="shared" si="39"/>
        <v>0.13333333333333333</v>
      </c>
      <c r="I110" t="str">
        <f t="shared" si="26"/>
        <v>-0.187500,0.324760,0.133333</v>
      </c>
      <c r="K110" s="2">
        <f t="shared" si="27"/>
        <v>-0.14189059655363484</v>
      </c>
      <c r="L110" s="2">
        <f t="shared" si="28"/>
        <v>0.24576172234715352</v>
      </c>
      <c r="M110" s="2">
        <f t="shared" si="29"/>
        <v>0.18333333333333335</v>
      </c>
      <c r="N110" s="2">
        <f t="shared" si="30"/>
        <v>8.3333333333333329E-2</v>
      </c>
      <c r="O110" s="2"/>
      <c r="P110" t="str">
        <f t="shared" si="31"/>
        <v>-0.141891,0.245762,0.183333</v>
      </c>
      <c r="R110" t="str">
        <f t="shared" si="32"/>
        <v>-0.141891,0.245762,0.083333</v>
      </c>
      <c r="T110" t="str">
        <f t="shared" si="33"/>
        <v>-0.187500,0.324760,0.133333 -0.141891,0.245762,0.183333</v>
      </c>
      <c r="V110" t="str">
        <f t="shared" si="34"/>
        <v>-0.187500,0.324760,0.133333 -0.141891,0.245762,0.083333</v>
      </c>
    </row>
    <row r="111" spans="1:22" x14ac:dyDescent="0.25">
      <c r="A111" s="143">
        <f t="shared" si="35"/>
        <v>97</v>
      </c>
      <c r="B111" s="133">
        <f t="shared" si="23"/>
        <v>485</v>
      </c>
      <c r="C111" s="2">
        <f t="shared" si="24"/>
        <v>8.4648468721724974</v>
      </c>
      <c r="D111" s="2">
        <f t="shared" si="25"/>
        <v>-0.57357643635104527</v>
      </c>
      <c r="E111" s="2">
        <f t="shared" si="36"/>
        <v>0.81915204428899235</v>
      </c>
      <c r="F111" s="2">
        <f t="shared" si="37"/>
        <v>-0.21509116363164199</v>
      </c>
      <c r="G111" s="2">
        <f t="shared" si="38"/>
        <v>0.30718201660837213</v>
      </c>
      <c r="H111" s="2">
        <f t="shared" si="39"/>
        <v>0.13472222222222222</v>
      </c>
      <c r="I111" t="str">
        <f t="shared" si="26"/>
        <v>-0.215091,0.307182,0.134722</v>
      </c>
      <c r="K111" s="2">
        <f t="shared" si="27"/>
        <v>-0.16277020544591581</v>
      </c>
      <c r="L111" s="2">
        <f t="shared" si="28"/>
        <v>0.23245994446458962</v>
      </c>
      <c r="M111" s="2">
        <f t="shared" si="29"/>
        <v>0.18472222222222223</v>
      </c>
      <c r="N111" s="2">
        <f t="shared" si="30"/>
        <v>8.4722222222222213E-2</v>
      </c>
      <c r="O111" s="2"/>
      <c r="P111" t="str">
        <f t="shared" si="31"/>
        <v>-0.162770,0.232460,0.184722</v>
      </c>
      <c r="R111" t="str">
        <f t="shared" si="32"/>
        <v>-0.162770,0.232460,0.084722</v>
      </c>
      <c r="T111" t="str">
        <f t="shared" si="33"/>
        <v>-0.215091,0.307182,0.134722 -0.162770,0.232460,0.184722</v>
      </c>
      <c r="V111" t="str">
        <f t="shared" si="34"/>
        <v>-0.215091,0.307182,0.134722 -0.162770,0.232460,0.084722</v>
      </c>
    </row>
    <row r="112" spans="1:22" x14ac:dyDescent="0.25">
      <c r="A112" s="143">
        <f t="shared" si="35"/>
        <v>98</v>
      </c>
      <c r="B112" s="133">
        <f t="shared" si="23"/>
        <v>490</v>
      </c>
      <c r="C112" s="2">
        <f t="shared" si="24"/>
        <v>8.5521133347722156</v>
      </c>
      <c r="D112" s="2">
        <f t="shared" si="25"/>
        <v>-0.64278760968653981</v>
      </c>
      <c r="E112" s="2">
        <f t="shared" si="36"/>
        <v>0.76604444311897757</v>
      </c>
      <c r="F112" s="2">
        <f t="shared" si="37"/>
        <v>-0.24104535363245244</v>
      </c>
      <c r="G112" s="2">
        <f t="shared" si="38"/>
        <v>0.2872666661696166</v>
      </c>
      <c r="H112" s="2">
        <f t="shared" si="39"/>
        <v>0.13611111111111113</v>
      </c>
      <c r="I112" t="str">
        <f t="shared" si="26"/>
        <v>-0.241045,0.287267,0.136111</v>
      </c>
      <c r="K112" s="2">
        <f t="shared" si="27"/>
        <v>-0.18241103479141654</v>
      </c>
      <c r="L112" s="2">
        <f t="shared" si="28"/>
        <v>0.21738900604149777</v>
      </c>
      <c r="M112" s="2">
        <f t="shared" si="29"/>
        <v>0.18611111111111112</v>
      </c>
      <c r="N112" s="2">
        <f t="shared" si="30"/>
        <v>8.6111111111111124E-2</v>
      </c>
      <c r="O112" s="2"/>
      <c r="P112" t="str">
        <f t="shared" si="31"/>
        <v>-0.182411,0.217389,0.186111</v>
      </c>
      <c r="R112" t="str">
        <f t="shared" si="32"/>
        <v>-0.182411,0.217389,0.086111</v>
      </c>
      <c r="T112" t="str">
        <f t="shared" si="33"/>
        <v>-0.241045,0.287267,0.136111 -0.182411,0.217389,0.186111</v>
      </c>
      <c r="V112" t="str">
        <f t="shared" si="34"/>
        <v>-0.241045,0.287267,0.136111 -0.182411,0.217389,0.086111</v>
      </c>
    </row>
    <row r="113" spans="1:22" x14ac:dyDescent="0.25">
      <c r="A113" s="143">
        <f t="shared" si="35"/>
        <v>99</v>
      </c>
      <c r="B113" s="133">
        <f t="shared" si="23"/>
        <v>495</v>
      </c>
      <c r="C113" s="2">
        <f t="shared" si="24"/>
        <v>8.639379797371932</v>
      </c>
      <c r="D113" s="2">
        <f t="shared" si="25"/>
        <v>-0.70710678118654791</v>
      </c>
      <c r="E113" s="2">
        <f t="shared" si="36"/>
        <v>0.70710678118654713</v>
      </c>
      <c r="F113" s="2">
        <f t="shared" si="37"/>
        <v>-0.26516504294495546</v>
      </c>
      <c r="G113" s="2">
        <f t="shared" si="38"/>
        <v>0.26516504294495519</v>
      </c>
      <c r="H113" s="2">
        <f t="shared" si="39"/>
        <v>0.13750000000000001</v>
      </c>
      <c r="I113" t="str">
        <f t="shared" si="26"/>
        <v>-0.265165,0.265165,0.137500</v>
      </c>
      <c r="K113" s="2">
        <f t="shared" si="27"/>
        <v>-0.20066360601935995</v>
      </c>
      <c r="L113" s="2">
        <f t="shared" si="28"/>
        <v>0.20066360601935973</v>
      </c>
      <c r="M113" s="2">
        <f t="shared" si="29"/>
        <v>0.1875</v>
      </c>
      <c r="N113" s="2">
        <f t="shared" si="30"/>
        <v>8.7500000000000008E-2</v>
      </c>
      <c r="O113" s="2"/>
      <c r="P113" t="str">
        <f t="shared" si="31"/>
        <v>-0.200664,0.200664,0.187500</v>
      </c>
      <c r="R113" t="str">
        <f t="shared" si="32"/>
        <v>-0.200664,0.200664,0.087500</v>
      </c>
      <c r="T113" t="str">
        <f t="shared" si="33"/>
        <v>-0.265165,0.265165,0.137500 -0.200664,0.200664,0.187500</v>
      </c>
      <c r="V113" t="str">
        <f t="shared" si="34"/>
        <v>-0.265165,0.265165,0.137500 -0.200664,0.200664,0.087500</v>
      </c>
    </row>
    <row r="114" spans="1:22" x14ac:dyDescent="0.25">
      <c r="A114" s="143">
        <f t="shared" si="35"/>
        <v>100</v>
      </c>
      <c r="B114" s="133">
        <f t="shared" si="23"/>
        <v>500</v>
      </c>
      <c r="C114" s="2">
        <f t="shared" si="24"/>
        <v>8.7266462599716483</v>
      </c>
      <c r="D114" s="2">
        <f t="shared" si="25"/>
        <v>-0.76604444311897835</v>
      </c>
      <c r="E114" s="2">
        <f t="shared" si="36"/>
        <v>0.64278760968653903</v>
      </c>
      <c r="F114" s="2">
        <f t="shared" si="37"/>
        <v>-0.28726666616961688</v>
      </c>
      <c r="G114" s="2">
        <f t="shared" si="38"/>
        <v>0.24104535363245214</v>
      </c>
      <c r="H114" s="2">
        <f t="shared" si="39"/>
        <v>0.1388888888888889</v>
      </c>
      <c r="I114" t="str">
        <f t="shared" si="26"/>
        <v>-0.287267,0.241045,0.138889</v>
      </c>
      <c r="K114" s="2">
        <f t="shared" si="27"/>
        <v>-0.217389006041498</v>
      </c>
      <c r="L114" s="2">
        <f t="shared" si="28"/>
        <v>0.18241103479141632</v>
      </c>
      <c r="M114" s="2">
        <f t="shared" si="29"/>
        <v>0.18888888888888888</v>
      </c>
      <c r="N114" s="2">
        <f t="shared" si="30"/>
        <v>8.8888888888888892E-2</v>
      </c>
      <c r="O114" s="2"/>
      <c r="P114" t="str">
        <f t="shared" si="31"/>
        <v>-0.217389,0.182411,0.188889</v>
      </c>
      <c r="R114" t="str">
        <f t="shared" si="32"/>
        <v>-0.217389,0.182411,0.088889</v>
      </c>
      <c r="T114" t="str">
        <f t="shared" si="33"/>
        <v>-0.287267,0.241045,0.138889 -0.217389,0.182411,0.188889</v>
      </c>
      <c r="V114" t="str">
        <f t="shared" si="34"/>
        <v>-0.287267,0.241045,0.138889 -0.217389,0.182411,0.088889</v>
      </c>
    </row>
    <row r="115" spans="1:22" x14ac:dyDescent="0.25">
      <c r="A115" s="143">
        <f t="shared" si="35"/>
        <v>101</v>
      </c>
      <c r="B115" s="133">
        <f t="shared" si="23"/>
        <v>505</v>
      </c>
      <c r="C115" s="2">
        <f t="shared" si="24"/>
        <v>8.8139127225713647</v>
      </c>
      <c r="D115" s="2">
        <f t="shared" si="25"/>
        <v>-0.81915204428899202</v>
      </c>
      <c r="E115" s="2">
        <f t="shared" si="36"/>
        <v>0.57357643635104583</v>
      </c>
      <c r="F115" s="2">
        <f t="shared" si="37"/>
        <v>-0.30718201660837202</v>
      </c>
      <c r="G115" s="2">
        <f t="shared" si="38"/>
        <v>0.21509116363164218</v>
      </c>
      <c r="H115" s="2">
        <f t="shared" si="39"/>
        <v>0.14027777777777778</v>
      </c>
      <c r="I115" t="str">
        <f t="shared" si="26"/>
        <v>-0.307182,0.215091,0.140278</v>
      </c>
      <c r="K115" s="2">
        <f t="shared" si="27"/>
        <v>-0.23245994446458954</v>
      </c>
      <c r="L115" s="2">
        <f t="shared" si="28"/>
        <v>0.16277020544591597</v>
      </c>
      <c r="M115" s="2">
        <f t="shared" si="29"/>
        <v>0.19027777777777777</v>
      </c>
      <c r="N115" s="2">
        <f t="shared" si="30"/>
        <v>9.0277777777777776E-2</v>
      </c>
      <c r="O115" s="2"/>
      <c r="P115" t="str">
        <f t="shared" si="31"/>
        <v>-0.232460,0.162770,0.190278</v>
      </c>
      <c r="R115" t="str">
        <f t="shared" si="32"/>
        <v>-0.232460,0.162770,0.090278</v>
      </c>
      <c r="T115" t="str">
        <f t="shared" si="33"/>
        <v>-0.307182,0.215091,0.140278 -0.232460,0.162770,0.190278</v>
      </c>
      <c r="V115" t="str">
        <f t="shared" si="34"/>
        <v>-0.307182,0.215091,0.140278 -0.232460,0.162770,0.090278</v>
      </c>
    </row>
    <row r="116" spans="1:22" x14ac:dyDescent="0.25">
      <c r="A116" s="143">
        <f t="shared" si="35"/>
        <v>102</v>
      </c>
      <c r="B116" s="133">
        <f t="shared" si="23"/>
        <v>510</v>
      </c>
      <c r="C116" s="2">
        <f t="shared" si="24"/>
        <v>8.9011791851710811</v>
      </c>
      <c r="D116" s="2">
        <f t="shared" si="25"/>
        <v>-0.86602540378443882</v>
      </c>
      <c r="E116" s="2">
        <f t="shared" si="36"/>
        <v>0.49999999999999978</v>
      </c>
      <c r="F116" s="2">
        <f t="shared" si="37"/>
        <v>-0.32475952641916456</v>
      </c>
      <c r="G116" s="2">
        <f t="shared" si="38"/>
        <v>0.18749999999999992</v>
      </c>
      <c r="H116" s="2">
        <f t="shared" si="39"/>
        <v>0.14166666666666666</v>
      </c>
      <c r="I116" t="str">
        <f t="shared" si="26"/>
        <v>-0.324760,0.187500,0.141667</v>
      </c>
      <c r="K116" s="2">
        <f t="shared" si="27"/>
        <v>-0.24576172234715341</v>
      </c>
      <c r="L116" s="2">
        <f t="shared" si="28"/>
        <v>0.14189059655363501</v>
      </c>
      <c r="M116" s="2">
        <f t="shared" si="29"/>
        <v>0.19166666666666665</v>
      </c>
      <c r="N116" s="2">
        <f t="shared" si="30"/>
        <v>9.166666666666666E-2</v>
      </c>
      <c r="O116" s="2"/>
      <c r="P116" t="str">
        <f t="shared" si="31"/>
        <v>-0.245762,0.141891,0.191667</v>
      </c>
      <c r="R116" t="str">
        <f t="shared" si="32"/>
        <v>-0.245762,0.141891,0.091667</v>
      </c>
      <c r="T116" t="str">
        <f t="shared" si="33"/>
        <v>-0.324760,0.187500,0.141667 -0.245762,0.141891,0.191667</v>
      </c>
      <c r="V116" t="str">
        <f t="shared" si="34"/>
        <v>-0.324760,0.187500,0.141667 -0.245762,0.141891,0.091667</v>
      </c>
    </row>
    <row r="117" spans="1:22" x14ac:dyDescent="0.25">
      <c r="A117" s="143">
        <f t="shared" si="35"/>
        <v>103</v>
      </c>
      <c r="B117" s="133">
        <f t="shared" si="23"/>
        <v>515</v>
      </c>
      <c r="C117" s="2">
        <f t="shared" si="24"/>
        <v>8.9884456477707975</v>
      </c>
      <c r="D117" s="2">
        <f t="shared" si="25"/>
        <v>-0.90630778703665005</v>
      </c>
      <c r="E117" s="2">
        <f t="shared" si="36"/>
        <v>0.42261826174069933</v>
      </c>
      <c r="F117" s="2">
        <f t="shared" si="37"/>
        <v>-0.33986542013874377</v>
      </c>
      <c r="G117" s="2">
        <f t="shared" si="38"/>
        <v>0.15848184815276226</v>
      </c>
      <c r="H117" s="2">
        <f t="shared" si="39"/>
        <v>0.14305555555555557</v>
      </c>
      <c r="I117" t="str">
        <f t="shared" si="26"/>
        <v>-0.339865,0.158482,0.143056</v>
      </c>
      <c r="K117" s="2">
        <f t="shared" si="27"/>
        <v>-0.25719310512767024</v>
      </c>
      <c r="L117" s="2">
        <f t="shared" si="28"/>
        <v>0.11993111454569623</v>
      </c>
      <c r="M117" s="2">
        <f t="shared" si="29"/>
        <v>0.19305555555555559</v>
      </c>
      <c r="N117" s="2">
        <f t="shared" si="30"/>
        <v>9.3055555555555572E-2</v>
      </c>
      <c r="O117" s="2"/>
      <c r="P117" t="str">
        <f t="shared" si="31"/>
        <v>-0.257193,0.119931,0.193056</v>
      </c>
      <c r="R117" t="str">
        <f t="shared" si="32"/>
        <v>-0.257193,0.119931,0.093056</v>
      </c>
      <c r="T117" t="str">
        <f t="shared" si="33"/>
        <v>-0.339865,0.158482,0.143056 -0.257193,0.119931,0.193056</v>
      </c>
      <c r="V117" t="str">
        <f t="shared" si="34"/>
        <v>-0.339865,0.158482,0.143056 -0.257193,0.119931,0.093056</v>
      </c>
    </row>
    <row r="118" spans="1:22" x14ac:dyDescent="0.25">
      <c r="A118" s="143">
        <f t="shared" si="35"/>
        <v>104</v>
      </c>
      <c r="B118" s="133">
        <f t="shared" si="23"/>
        <v>520</v>
      </c>
      <c r="C118" s="2">
        <f t="shared" si="24"/>
        <v>9.0757121103705138</v>
      </c>
      <c r="D118" s="2">
        <f t="shared" si="25"/>
        <v>-0.93969262078590843</v>
      </c>
      <c r="E118" s="2">
        <f t="shared" si="36"/>
        <v>0.34202014332566871</v>
      </c>
      <c r="F118" s="2">
        <f t="shared" si="37"/>
        <v>-0.35238473279471566</v>
      </c>
      <c r="G118" s="2">
        <f t="shared" si="38"/>
        <v>0.12825755374712577</v>
      </c>
      <c r="H118" s="2">
        <f t="shared" si="39"/>
        <v>0.14444444444444446</v>
      </c>
      <c r="I118" t="str">
        <f t="shared" si="26"/>
        <v>-0.352385,0.128258,0.144444</v>
      </c>
      <c r="K118" s="2">
        <f t="shared" si="27"/>
        <v>-0.26666709308072262</v>
      </c>
      <c r="L118" s="2">
        <f t="shared" si="28"/>
        <v>9.7058884339677798E-2</v>
      </c>
      <c r="M118" s="2">
        <f t="shared" si="29"/>
        <v>0.19444444444444448</v>
      </c>
      <c r="N118" s="2">
        <f t="shared" si="30"/>
        <v>9.4444444444444456E-2</v>
      </c>
      <c r="O118" s="2"/>
      <c r="P118" t="str">
        <f t="shared" si="31"/>
        <v>-0.266667,0.097059,0.194444</v>
      </c>
      <c r="R118" t="str">
        <f t="shared" si="32"/>
        <v>-0.266667,0.097059,0.094444</v>
      </c>
      <c r="T118" t="str">
        <f t="shared" si="33"/>
        <v>-0.352385,0.128258,0.144444 -0.266667,0.097059,0.194444</v>
      </c>
      <c r="V118" t="str">
        <f t="shared" si="34"/>
        <v>-0.352385,0.128258,0.144444 -0.266667,0.097059,0.094444</v>
      </c>
    </row>
    <row r="119" spans="1:22" x14ac:dyDescent="0.25">
      <c r="A119" s="143">
        <f t="shared" si="35"/>
        <v>105</v>
      </c>
      <c r="B119" s="133">
        <f t="shared" si="23"/>
        <v>525</v>
      </c>
      <c r="C119" s="2">
        <f t="shared" si="24"/>
        <v>9.1629785729702302</v>
      </c>
      <c r="D119" s="2">
        <f t="shared" si="25"/>
        <v>-0.96592582628906831</v>
      </c>
      <c r="E119" s="2">
        <f t="shared" si="36"/>
        <v>0.25881904510252079</v>
      </c>
      <c r="F119" s="2">
        <f t="shared" si="37"/>
        <v>-0.36222218485840063</v>
      </c>
      <c r="G119" s="2">
        <f t="shared" si="38"/>
        <v>9.7057141913445305E-2</v>
      </c>
      <c r="H119" s="2">
        <f t="shared" si="39"/>
        <v>0.14583333333333334</v>
      </c>
      <c r="I119" t="str">
        <f t="shared" si="26"/>
        <v>-0.362222,0.097057,0.145833</v>
      </c>
      <c r="K119" s="2">
        <f t="shared" si="27"/>
        <v>-0.27411158343743758</v>
      </c>
      <c r="L119" s="2">
        <f t="shared" si="28"/>
        <v>7.3447977418077709E-2</v>
      </c>
      <c r="M119" s="2">
        <f t="shared" si="29"/>
        <v>0.19583333333333336</v>
      </c>
      <c r="N119" s="2">
        <f t="shared" si="30"/>
        <v>9.583333333333334E-2</v>
      </c>
      <c r="O119" s="2"/>
      <c r="P119" t="str">
        <f t="shared" si="31"/>
        <v>-0.274112,0.073448,0.195833</v>
      </c>
      <c r="R119" t="str">
        <f t="shared" si="32"/>
        <v>-0.274112,0.073448,0.095833</v>
      </c>
      <c r="T119" t="str">
        <f t="shared" si="33"/>
        <v>-0.362222,0.097057,0.145833 -0.274112,0.073448,0.195833</v>
      </c>
      <c r="V119" t="str">
        <f t="shared" si="34"/>
        <v>-0.362222,0.097057,0.145833 -0.274112,0.073448,0.095833</v>
      </c>
    </row>
    <row r="120" spans="1:22" x14ac:dyDescent="0.25">
      <c r="A120" s="143">
        <f t="shared" si="35"/>
        <v>106</v>
      </c>
      <c r="B120" s="133">
        <f t="shared" si="23"/>
        <v>530</v>
      </c>
      <c r="C120" s="2">
        <f t="shared" si="24"/>
        <v>9.2502450355699466</v>
      </c>
      <c r="D120" s="2">
        <f t="shared" si="25"/>
        <v>-0.98480775301220802</v>
      </c>
      <c r="E120" s="2">
        <f t="shared" si="36"/>
        <v>0.1736481776669305</v>
      </c>
      <c r="F120" s="2">
        <f t="shared" si="37"/>
        <v>-0.36930290737957799</v>
      </c>
      <c r="G120" s="2">
        <f t="shared" si="38"/>
        <v>6.5118066625098933E-2</v>
      </c>
      <c r="H120" s="2">
        <f t="shared" si="39"/>
        <v>0.14722222222222223</v>
      </c>
      <c r="I120" t="str">
        <f t="shared" si="26"/>
        <v>-0.369303,0.065118,0.147222</v>
      </c>
      <c r="K120" s="2">
        <f t="shared" si="27"/>
        <v>-0.2794699191310942</v>
      </c>
      <c r="L120" s="2">
        <f t="shared" si="28"/>
        <v>4.9278087039224754E-2</v>
      </c>
      <c r="M120" s="2">
        <f t="shared" si="29"/>
        <v>0.19722222222222224</v>
      </c>
      <c r="N120" s="2">
        <f t="shared" si="30"/>
        <v>9.7222222222222224E-2</v>
      </c>
      <c r="O120" s="2"/>
      <c r="P120" t="str">
        <f t="shared" si="31"/>
        <v>-0.279470,0.049278,0.197222</v>
      </c>
      <c r="R120" t="str">
        <f t="shared" si="32"/>
        <v>-0.279470,0.049278,0.097222</v>
      </c>
      <c r="T120" t="str">
        <f t="shared" si="33"/>
        <v>-0.369303,0.065118,0.147222 -0.279470,0.049278,0.197222</v>
      </c>
      <c r="V120" t="str">
        <f t="shared" si="34"/>
        <v>-0.369303,0.065118,0.147222 -0.279470,0.049278,0.097222</v>
      </c>
    </row>
    <row r="121" spans="1:22" x14ac:dyDescent="0.25">
      <c r="A121" s="143">
        <f t="shared" si="35"/>
        <v>107</v>
      </c>
      <c r="B121" s="133">
        <f t="shared" si="23"/>
        <v>535</v>
      </c>
      <c r="C121" s="2">
        <f t="shared" si="24"/>
        <v>9.337511498169663</v>
      </c>
      <c r="D121" s="2">
        <f t="shared" si="25"/>
        <v>-0.99619469809174555</v>
      </c>
      <c r="E121" s="2">
        <f t="shared" si="36"/>
        <v>8.7155742747658443E-2</v>
      </c>
      <c r="F121" s="2">
        <f t="shared" si="37"/>
        <v>-0.37357301178440461</v>
      </c>
      <c r="G121" s="2">
        <f t="shared" si="38"/>
        <v>3.2683403530371913E-2</v>
      </c>
      <c r="H121" s="2">
        <f t="shared" si="39"/>
        <v>0.14861111111111111</v>
      </c>
      <c r="I121" t="str">
        <f t="shared" si="26"/>
        <v>-0.373573,0.032683,0.148611</v>
      </c>
      <c r="K121" s="2">
        <f t="shared" si="27"/>
        <v>-0.2827013199916123</v>
      </c>
      <c r="L121" s="2">
        <f t="shared" si="28"/>
        <v>2.473316066308082E-2</v>
      </c>
      <c r="M121" s="2">
        <f t="shared" si="29"/>
        <v>0.19861111111111113</v>
      </c>
      <c r="N121" s="2">
        <f t="shared" si="30"/>
        <v>9.8611111111111108E-2</v>
      </c>
      <c r="O121" s="2"/>
      <c r="P121" t="str">
        <f t="shared" si="31"/>
        <v>-0.282701,0.024733,0.198611</v>
      </c>
      <c r="R121" t="str">
        <f t="shared" si="32"/>
        <v>-0.282701,0.024733,0.098611</v>
      </c>
      <c r="T121" t="str">
        <f t="shared" si="33"/>
        <v>-0.373573,0.032683,0.148611 -0.282701,0.024733,0.198611</v>
      </c>
      <c r="V121" t="str">
        <f t="shared" si="34"/>
        <v>-0.373573,0.032683,0.148611 -0.282701,0.024733,0.098611</v>
      </c>
    </row>
    <row r="122" spans="1:22" x14ac:dyDescent="0.25">
      <c r="A122" s="143">
        <f t="shared" si="35"/>
        <v>108</v>
      </c>
      <c r="B122" s="133">
        <f t="shared" si="23"/>
        <v>540</v>
      </c>
      <c r="C122" s="2">
        <f t="shared" si="24"/>
        <v>9.4247779607693793</v>
      </c>
      <c r="D122" s="2">
        <f t="shared" si="25"/>
        <v>-1</v>
      </c>
      <c r="E122" s="2">
        <f t="shared" si="36"/>
        <v>3.67544536472586E-16</v>
      </c>
      <c r="F122" s="2">
        <f t="shared" si="37"/>
        <v>-0.375</v>
      </c>
      <c r="G122" s="2">
        <f t="shared" si="38"/>
        <v>1.3782920117721975E-16</v>
      </c>
      <c r="H122" s="2">
        <f t="shared" si="39"/>
        <v>0.15</v>
      </c>
      <c r="I122" t="str">
        <f t="shared" si="26"/>
        <v>-0.375000,0.000000,0.150000</v>
      </c>
      <c r="K122" s="2">
        <f t="shared" si="27"/>
        <v>-0.28378119310727012</v>
      </c>
      <c r="L122" s="2">
        <f t="shared" si="28"/>
        <v>1.0430222708024902E-16</v>
      </c>
      <c r="M122" s="2">
        <f t="shared" si="29"/>
        <v>0.2</v>
      </c>
      <c r="N122" s="2">
        <f t="shared" si="30"/>
        <v>9.9999999999999992E-2</v>
      </c>
      <c r="O122" s="2"/>
      <c r="P122" t="str">
        <f t="shared" si="31"/>
        <v>-0.283781,0.000000,0.200000</v>
      </c>
      <c r="R122" t="str">
        <f t="shared" si="32"/>
        <v>-0.283781,0.000000,0.100000</v>
      </c>
      <c r="T122" t="str">
        <f t="shared" si="33"/>
        <v>-0.375000,0.000000,0.150000 -0.283781,0.000000,0.200000</v>
      </c>
      <c r="V122" t="str">
        <f t="shared" si="34"/>
        <v>-0.375000,0.000000,0.150000 -0.283781,0.000000,0.100000</v>
      </c>
    </row>
    <row r="123" spans="1:22" x14ac:dyDescent="0.25">
      <c r="A123" s="143">
        <f t="shared" si="35"/>
        <v>109</v>
      </c>
      <c r="B123" s="133">
        <f t="shared" si="23"/>
        <v>545</v>
      </c>
      <c r="C123" s="2">
        <f t="shared" si="24"/>
        <v>9.5120444233690957</v>
      </c>
      <c r="D123" s="2">
        <f t="shared" si="25"/>
        <v>-0.99619469809174555</v>
      </c>
      <c r="E123" s="2">
        <f t="shared" si="36"/>
        <v>-8.7155742747657708E-2</v>
      </c>
      <c r="F123" s="2">
        <f t="shared" si="37"/>
        <v>-0.37357301178440461</v>
      </c>
      <c r="G123" s="2">
        <f t="shared" si="38"/>
        <v>-3.2683403530371642E-2</v>
      </c>
      <c r="H123" s="2">
        <f t="shared" si="39"/>
        <v>0.15138888888888891</v>
      </c>
      <c r="I123" t="str">
        <f t="shared" si="26"/>
        <v>-0.373573,-0.032683,0.151389</v>
      </c>
      <c r="K123" s="2">
        <f t="shared" si="27"/>
        <v>-0.2827013199916123</v>
      </c>
      <c r="L123" s="2">
        <f t="shared" si="28"/>
        <v>-2.4733160663080608E-2</v>
      </c>
      <c r="M123" s="2">
        <f t="shared" si="29"/>
        <v>0.2013888888888889</v>
      </c>
      <c r="N123" s="2">
        <f t="shared" si="30"/>
        <v>0.1013888888888889</v>
      </c>
      <c r="O123" s="2"/>
      <c r="P123" t="str">
        <f t="shared" si="31"/>
        <v>-0.282701,-0.024733,0.201389</v>
      </c>
      <c r="R123" t="str">
        <f t="shared" si="32"/>
        <v>-0.282701,-0.024733,0.101389</v>
      </c>
      <c r="T123" t="str">
        <f t="shared" si="33"/>
        <v>-0.373573,-0.032683,0.151389 -0.282701,-0.024733,0.201389</v>
      </c>
      <c r="V123" t="str">
        <f t="shared" si="34"/>
        <v>-0.373573,-0.032683,0.151389 -0.282701,-0.024733,0.101389</v>
      </c>
    </row>
    <row r="124" spans="1:22" x14ac:dyDescent="0.25">
      <c r="A124" s="143">
        <f t="shared" si="35"/>
        <v>110</v>
      </c>
      <c r="B124" s="133">
        <f t="shared" si="23"/>
        <v>550</v>
      </c>
      <c r="C124" s="2">
        <f t="shared" si="24"/>
        <v>9.5993108859688121</v>
      </c>
      <c r="D124" s="2">
        <f t="shared" si="25"/>
        <v>-0.98480775301220813</v>
      </c>
      <c r="E124" s="2">
        <f t="shared" si="36"/>
        <v>-0.17364817766692978</v>
      </c>
      <c r="F124" s="2">
        <f t="shared" si="37"/>
        <v>-0.36930290737957805</v>
      </c>
      <c r="G124" s="2">
        <f t="shared" si="38"/>
        <v>-6.5118066625098669E-2</v>
      </c>
      <c r="H124" s="2">
        <f t="shared" si="39"/>
        <v>0.15277777777777779</v>
      </c>
      <c r="I124" t="str">
        <f t="shared" si="26"/>
        <v>-0.369303,-0.065118,0.152778</v>
      </c>
      <c r="K124" s="2">
        <f t="shared" si="27"/>
        <v>-0.2794699191310942</v>
      </c>
      <c r="L124" s="2">
        <f t="shared" si="28"/>
        <v>-4.9278087039224552E-2</v>
      </c>
      <c r="M124" s="2">
        <f t="shared" si="29"/>
        <v>0.20277777777777778</v>
      </c>
      <c r="N124" s="2">
        <f t="shared" si="30"/>
        <v>0.10277777777777779</v>
      </c>
      <c r="O124" s="2"/>
      <c r="P124" t="str">
        <f t="shared" si="31"/>
        <v>-0.279470,-0.049278,0.202778</v>
      </c>
      <c r="R124" t="str">
        <f t="shared" si="32"/>
        <v>-0.279470,-0.049278,0.102778</v>
      </c>
      <c r="T124" t="str">
        <f t="shared" si="33"/>
        <v>-0.369303,-0.065118,0.152778 -0.279470,-0.049278,0.202778</v>
      </c>
      <c r="V124" t="str">
        <f t="shared" si="34"/>
        <v>-0.369303,-0.065118,0.152778 -0.279470,-0.049278,0.102778</v>
      </c>
    </row>
    <row r="125" spans="1:22" x14ac:dyDescent="0.25">
      <c r="A125" s="143">
        <f t="shared" si="35"/>
        <v>111</v>
      </c>
      <c r="B125" s="133">
        <f t="shared" si="23"/>
        <v>555</v>
      </c>
      <c r="C125" s="2">
        <f t="shared" si="24"/>
        <v>9.6865773485685285</v>
      </c>
      <c r="D125" s="2">
        <f t="shared" si="25"/>
        <v>-0.96592582628906842</v>
      </c>
      <c r="E125" s="2">
        <f t="shared" si="36"/>
        <v>-0.25881904510252013</v>
      </c>
      <c r="F125" s="2">
        <f t="shared" si="37"/>
        <v>-0.36222218485840063</v>
      </c>
      <c r="G125" s="2">
        <f t="shared" si="38"/>
        <v>-9.7057141913445055E-2</v>
      </c>
      <c r="H125" s="2">
        <f t="shared" si="39"/>
        <v>0.15416666666666667</v>
      </c>
      <c r="I125" t="str">
        <f t="shared" si="26"/>
        <v>-0.362222,-0.097057,0.154167</v>
      </c>
      <c r="K125" s="2">
        <f t="shared" si="27"/>
        <v>-0.27411158343743758</v>
      </c>
      <c r="L125" s="2">
        <f t="shared" si="28"/>
        <v>-7.3447977418077515E-2</v>
      </c>
      <c r="M125" s="2">
        <f t="shared" si="29"/>
        <v>0.20416666666666666</v>
      </c>
      <c r="N125" s="2">
        <f t="shared" si="30"/>
        <v>0.10416666666666667</v>
      </c>
      <c r="O125" s="2"/>
      <c r="P125" t="str">
        <f t="shared" si="31"/>
        <v>-0.274112,-0.073448,0.204167</v>
      </c>
      <c r="R125" t="str">
        <f t="shared" si="32"/>
        <v>-0.274112,-0.073448,0.104167</v>
      </c>
      <c r="T125" t="str">
        <f t="shared" si="33"/>
        <v>-0.362222,-0.097057,0.154167 -0.274112,-0.073448,0.204167</v>
      </c>
      <c r="V125" t="str">
        <f t="shared" si="34"/>
        <v>-0.362222,-0.097057,0.154167 -0.274112,-0.073448,0.104167</v>
      </c>
    </row>
    <row r="126" spans="1:22" x14ac:dyDescent="0.25">
      <c r="A126" s="143">
        <f t="shared" si="35"/>
        <v>112</v>
      </c>
      <c r="B126" s="133">
        <f t="shared" si="23"/>
        <v>560</v>
      </c>
      <c r="C126" s="2">
        <f t="shared" si="24"/>
        <v>9.7738438111682449</v>
      </c>
      <c r="D126" s="2">
        <f t="shared" si="25"/>
        <v>-0.93969262078590865</v>
      </c>
      <c r="E126" s="2">
        <f t="shared" si="36"/>
        <v>-0.34202014332566799</v>
      </c>
      <c r="F126" s="2">
        <f t="shared" si="37"/>
        <v>-0.35238473279471572</v>
      </c>
      <c r="G126" s="2">
        <f t="shared" si="38"/>
        <v>-0.1282575537471255</v>
      </c>
      <c r="H126" s="2">
        <f t="shared" si="39"/>
        <v>0.15555555555555556</v>
      </c>
      <c r="I126" t="str">
        <f t="shared" si="26"/>
        <v>-0.352385,-0.128258,0.155556</v>
      </c>
      <c r="K126" s="2">
        <f t="shared" si="27"/>
        <v>-0.26666709308072267</v>
      </c>
      <c r="L126" s="2">
        <f t="shared" si="28"/>
        <v>-9.705888433967759E-2</v>
      </c>
      <c r="M126" s="2">
        <f t="shared" si="29"/>
        <v>0.20555555555555555</v>
      </c>
      <c r="N126" s="2">
        <f t="shared" si="30"/>
        <v>0.10555555555555556</v>
      </c>
      <c r="O126" s="2"/>
      <c r="P126" t="str">
        <f t="shared" si="31"/>
        <v>-0.266667,-0.097059,0.205556</v>
      </c>
      <c r="R126" t="str">
        <f t="shared" si="32"/>
        <v>-0.266667,-0.097059,0.105556</v>
      </c>
      <c r="T126" t="str">
        <f t="shared" si="33"/>
        <v>-0.352385,-0.128258,0.155556 -0.266667,-0.097059,0.205556</v>
      </c>
      <c r="V126" t="str">
        <f t="shared" si="34"/>
        <v>-0.352385,-0.128258,0.155556 -0.266667,-0.097059,0.105556</v>
      </c>
    </row>
    <row r="127" spans="1:22" x14ac:dyDescent="0.25">
      <c r="A127" s="143">
        <f t="shared" si="35"/>
        <v>113</v>
      </c>
      <c r="B127" s="133">
        <f t="shared" si="23"/>
        <v>565</v>
      </c>
      <c r="C127" s="2">
        <f t="shared" si="24"/>
        <v>9.8611102737679612</v>
      </c>
      <c r="D127" s="2">
        <f t="shared" si="25"/>
        <v>-0.90630778703665038</v>
      </c>
      <c r="E127" s="2">
        <f t="shared" si="36"/>
        <v>-0.42261826174069866</v>
      </c>
      <c r="F127" s="2">
        <f t="shared" si="37"/>
        <v>-0.33986542013874388</v>
      </c>
      <c r="G127" s="2">
        <f t="shared" si="38"/>
        <v>-0.15848184815276201</v>
      </c>
      <c r="H127" s="2">
        <f t="shared" si="39"/>
        <v>0.15694444444444444</v>
      </c>
      <c r="I127" t="str">
        <f t="shared" si="26"/>
        <v>-0.339865,-0.158482,0.156944</v>
      </c>
      <c r="K127" s="2">
        <f t="shared" si="27"/>
        <v>-0.25719310512767035</v>
      </c>
      <c r="L127" s="2">
        <f t="shared" si="28"/>
        <v>-0.11993111454569604</v>
      </c>
      <c r="M127" s="2">
        <f t="shared" si="29"/>
        <v>0.20694444444444443</v>
      </c>
      <c r="N127" s="2">
        <f t="shared" si="30"/>
        <v>0.10694444444444444</v>
      </c>
      <c r="O127" s="2"/>
      <c r="P127" t="str">
        <f t="shared" si="31"/>
        <v>-0.257193,-0.119931,0.206944</v>
      </c>
      <c r="R127" t="str">
        <f t="shared" si="32"/>
        <v>-0.257193,-0.119931,0.106944</v>
      </c>
      <c r="T127" t="str">
        <f t="shared" si="33"/>
        <v>-0.339865,-0.158482,0.156944 -0.257193,-0.119931,0.206944</v>
      </c>
      <c r="V127" t="str">
        <f t="shared" si="34"/>
        <v>-0.339865,-0.158482,0.156944 -0.257193,-0.119931,0.106944</v>
      </c>
    </row>
    <row r="128" spans="1:22" x14ac:dyDescent="0.25">
      <c r="A128" s="143">
        <f t="shared" si="35"/>
        <v>114</v>
      </c>
      <c r="B128" s="133">
        <f t="shared" si="23"/>
        <v>570</v>
      </c>
      <c r="C128" s="2">
        <f t="shared" si="24"/>
        <v>9.9483767363676776</v>
      </c>
      <c r="D128" s="2">
        <f t="shared" si="25"/>
        <v>-0.86602540378443915</v>
      </c>
      <c r="E128" s="2">
        <f t="shared" si="36"/>
        <v>-0.49999999999999917</v>
      </c>
      <c r="F128" s="2">
        <f t="shared" si="37"/>
        <v>-0.32475952641916467</v>
      </c>
      <c r="G128" s="2">
        <f t="shared" si="38"/>
        <v>-0.18749999999999969</v>
      </c>
      <c r="H128" s="2">
        <f t="shared" si="39"/>
        <v>0.15833333333333333</v>
      </c>
      <c r="I128" t="str">
        <f t="shared" si="26"/>
        <v>-0.324760,-0.187500,0.158333</v>
      </c>
      <c r="K128" s="2">
        <f t="shared" si="27"/>
        <v>-0.24576172234715352</v>
      </c>
      <c r="L128" s="2">
        <f t="shared" si="28"/>
        <v>-0.14189059655363481</v>
      </c>
      <c r="M128" s="2">
        <f t="shared" si="29"/>
        <v>0.20833333333333331</v>
      </c>
      <c r="N128" s="2">
        <f t="shared" si="30"/>
        <v>0.10833333333333332</v>
      </c>
      <c r="O128" s="2"/>
      <c r="P128" t="str">
        <f t="shared" si="31"/>
        <v>-0.245762,-0.141891,0.208333</v>
      </c>
      <c r="R128" t="str">
        <f t="shared" si="32"/>
        <v>-0.245762,-0.141891,0.108333</v>
      </c>
      <c r="T128" t="str">
        <f t="shared" si="33"/>
        <v>-0.324760,-0.187500,0.158333 -0.245762,-0.141891,0.208333</v>
      </c>
      <c r="V128" t="str">
        <f t="shared" si="34"/>
        <v>-0.324760,-0.187500,0.158333 -0.245762,-0.141891,0.108333</v>
      </c>
    </row>
    <row r="129" spans="1:22" x14ac:dyDescent="0.25">
      <c r="A129" s="143">
        <f t="shared" si="35"/>
        <v>115</v>
      </c>
      <c r="B129" s="133">
        <f t="shared" si="23"/>
        <v>575</v>
      </c>
      <c r="C129" s="2">
        <f t="shared" si="24"/>
        <v>10.035643198967396</v>
      </c>
      <c r="D129" s="2">
        <f t="shared" si="25"/>
        <v>-0.81915204428899135</v>
      </c>
      <c r="E129" s="2">
        <f t="shared" si="36"/>
        <v>-0.57357643635104671</v>
      </c>
      <c r="F129" s="2">
        <f t="shared" si="37"/>
        <v>-0.30718201660837174</v>
      </c>
      <c r="G129" s="2">
        <f t="shared" si="38"/>
        <v>-0.21509116363164252</v>
      </c>
      <c r="H129" s="2">
        <f t="shared" si="39"/>
        <v>0.15972222222222224</v>
      </c>
      <c r="I129" t="str">
        <f t="shared" si="26"/>
        <v>-0.307182,-0.215091,0.159722</v>
      </c>
      <c r="K129" s="2">
        <f t="shared" si="27"/>
        <v>-0.23245994446458934</v>
      </c>
      <c r="L129" s="2">
        <f t="shared" si="28"/>
        <v>-0.16277020544591622</v>
      </c>
      <c r="M129" s="2">
        <f t="shared" si="29"/>
        <v>0.20972222222222225</v>
      </c>
      <c r="N129" s="2">
        <f t="shared" si="30"/>
        <v>0.10972222222222223</v>
      </c>
      <c r="O129" s="2"/>
      <c r="P129" t="str">
        <f t="shared" si="31"/>
        <v>-0.232460,-0.162770,0.209722</v>
      </c>
      <c r="R129" t="str">
        <f t="shared" si="32"/>
        <v>-0.232460,-0.162770,0.109722</v>
      </c>
      <c r="T129" t="str">
        <f t="shared" si="33"/>
        <v>-0.307182,-0.215091,0.159722 -0.232460,-0.162770,0.209722</v>
      </c>
      <c r="V129" t="str">
        <f t="shared" si="34"/>
        <v>-0.307182,-0.215091,0.159722 -0.232460,-0.162770,0.109722</v>
      </c>
    </row>
    <row r="130" spans="1:22" x14ac:dyDescent="0.25">
      <c r="A130" s="143">
        <f t="shared" si="35"/>
        <v>116</v>
      </c>
      <c r="B130" s="133">
        <f t="shared" si="23"/>
        <v>580</v>
      </c>
      <c r="C130" s="2">
        <f t="shared" si="24"/>
        <v>10.122909661567112</v>
      </c>
      <c r="D130" s="2">
        <f t="shared" si="25"/>
        <v>-0.76604444311897768</v>
      </c>
      <c r="E130" s="2">
        <f t="shared" si="36"/>
        <v>-0.64278760968653981</v>
      </c>
      <c r="F130" s="2">
        <f t="shared" si="37"/>
        <v>-0.2872666661696166</v>
      </c>
      <c r="G130" s="2">
        <f t="shared" si="38"/>
        <v>-0.24104535363245244</v>
      </c>
      <c r="H130" s="2">
        <f t="shared" si="39"/>
        <v>0.16111111111111112</v>
      </c>
      <c r="I130" t="str">
        <f t="shared" si="26"/>
        <v>-0.287267,-0.241045,0.161111</v>
      </c>
      <c r="K130" s="2">
        <f t="shared" si="27"/>
        <v>-0.2173890060414978</v>
      </c>
      <c r="L130" s="2">
        <f t="shared" si="28"/>
        <v>-0.18241103479141654</v>
      </c>
      <c r="M130" s="2">
        <f t="shared" si="29"/>
        <v>0.21111111111111114</v>
      </c>
      <c r="N130" s="2">
        <f t="shared" si="30"/>
        <v>0.11111111111111112</v>
      </c>
      <c r="O130" s="2"/>
      <c r="P130" t="str">
        <f t="shared" si="31"/>
        <v>-0.217389,-0.182411,0.211111</v>
      </c>
      <c r="R130" t="str">
        <f t="shared" si="32"/>
        <v>-0.217389,-0.182411,0.111111</v>
      </c>
      <c r="T130" t="str">
        <f t="shared" si="33"/>
        <v>-0.287267,-0.241045,0.161111 -0.217389,-0.182411,0.211111</v>
      </c>
      <c r="V130" t="str">
        <f t="shared" si="34"/>
        <v>-0.287267,-0.241045,0.161111 -0.217389,-0.182411,0.111111</v>
      </c>
    </row>
    <row r="131" spans="1:22" x14ac:dyDescent="0.25">
      <c r="A131" s="143">
        <f t="shared" si="35"/>
        <v>117</v>
      </c>
      <c r="B131" s="133">
        <f t="shared" si="23"/>
        <v>585</v>
      </c>
      <c r="C131" s="2">
        <f t="shared" si="24"/>
        <v>10.210176124166829</v>
      </c>
      <c r="D131" s="2">
        <f t="shared" si="25"/>
        <v>-0.70710678118654713</v>
      </c>
      <c r="E131" s="2">
        <f t="shared" si="36"/>
        <v>-0.70710678118654791</v>
      </c>
      <c r="F131" s="2">
        <f t="shared" si="37"/>
        <v>-0.26516504294495519</v>
      </c>
      <c r="G131" s="2">
        <f t="shared" si="38"/>
        <v>-0.26516504294495546</v>
      </c>
      <c r="H131" s="2">
        <f t="shared" si="39"/>
        <v>0.16250000000000001</v>
      </c>
      <c r="I131" t="str">
        <f t="shared" si="26"/>
        <v>-0.265165,-0.265165,0.162500</v>
      </c>
      <c r="K131" s="2">
        <f t="shared" si="27"/>
        <v>-0.20066360601935973</v>
      </c>
      <c r="L131" s="2">
        <f t="shared" si="28"/>
        <v>-0.20066360601935995</v>
      </c>
      <c r="M131" s="2">
        <f t="shared" si="29"/>
        <v>0.21250000000000002</v>
      </c>
      <c r="N131" s="2">
        <f t="shared" si="30"/>
        <v>0.1125</v>
      </c>
      <c r="O131" s="2"/>
      <c r="P131" t="str">
        <f t="shared" si="31"/>
        <v>-0.200664,-0.200664,0.212500</v>
      </c>
      <c r="R131" t="str">
        <f t="shared" si="32"/>
        <v>-0.200664,-0.200664,0.112500</v>
      </c>
      <c r="T131" t="str">
        <f t="shared" si="33"/>
        <v>-0.265165,-0.265165,0.162500 -0.200664,-0.200664,0.212500</v>
      </c>
      <c r="V131" t="str">
        <f t="shared" si="34"/>
        <v>-0.265165,-0.265165,0.162500 -0.200664,-0.200664,0.112500</v>
      </c>
    </row>
    <row r="132" spans="1:22" x14ac:dyDescent="0.25">
      <c r="A132" s="143">
        <f t="shared" si="35"/>
        <v>118</v>
      </c>
      <c r="B132" s="133">
        <f t="shared" si="23"/>
        <v>590</v>
      </c>
      <c r="C132" s="2">
        <f t="shared" si="24"/>
        <v>10.297442586766545</v>
      </c>
      <c r="D132" s="2">
        <f t="shared" si="25"/>
        <v>-0.64278760968653903</v>
      </c>
      <c r="E132" s="2">
        <f t="shared" si="36"/>
        <v>-0.76604444311897824</v>
      </c>
      <c r="F132" s="2">
        <f t="shared" si="37"/>
        <v>-0.24104535363245214</v>
      </c>
      <c r="G132" s="2">
        <f t="shared" si="38"/>
        <v>-0.28726666616961682</v>
      </c>
      <c r="H132" s="2">
        <f t="shared" si="39"/>
        <v>0.16388888888888889</v>
      </c>
      <c r="I132" t="str">
        <f t="shared" si="26"/>
        <v>-0.241045,-0.287267,0.163889</v>
      </c>
      <c r="K132" s="2">
        <f t="shared" si="27"/>
        <v>-0.18241103479141632</v>
      </c>
      <c r="L132" s="2">
        <f t="shared" si="28"/>
        <v>-0.21738900604149797</v>
      </c>
      <c r="M132" s="2">
        <f t="shared" si="29"/>
        <v>0.21388888888888891</v>
      </c>
      <c r="N132" s="2">
        <f t="shared" si="30"/>
        <v>0.11388888888888889</v>
      </c>
      <c r="O132" s="2"/>
      <c r="P132" t="str">
        <f t="shared" si="31"/>
        <v>-0.182411,-0.217389,0.213889</v>
      </c>
      <c r="R132" t="str">
        <f t="shared" si="32"/>
        <v>-0.182411,-0.217389,0.113889</v>
      </c>
      <c r="T132" t="str">
        <f t="shared" si="33"/>
        <v>-0.241045,-0.287267,0.163889 -0.182411,-0.217389,0.213889</v>
      </c>
      <c r="V132" t="str">
        <f t="shared" si="34"/>
        <v>-0.241045,-0.287267,0.163889 -0.182411,-0.217389,0.113889</v>
      </c>
    </row>
    <row r="133" spans="1:22" x14ac:dyDescent="0.25">
      <c r="A133" s="143">
        <f t="shared" si="35"/>
        <v>119</v>
      </c>
      <c r="B133" s="133">
        <f t="shared" si="23"/>
        <v>595</v>
      </c>
      <c r="C133" s="2">
        <f t="shared" si="24"/>
        <v>10.384709049366261</v>
      </c>
      <c r="D133" s="2">
        <f t="shared" si="25"/>
        <v>-0.57357643635104583</v>
      </c>
      <c r="E133" s="2">
        <f t="shared" si="36"/>
        <v>-0.81915204428899191</v>
      </c>
      <c r="F133" s="2">
        <f t="shared" si="37"/>
        <v>-0.21509116363164218</v>
      </c>
      <c r="G133" s="2">
        <f t="shared" si="38"/>
        <v>-0.30718201660837197</v>
      </c>
      <c r="H133" s="2">
        <f t="shared" si="39"/>
        <v>0.16527777777777777</v>
      </c>
      <c r="I133" t="str">
        <f t="shared" si="26"/>
        <v>-0.215091,-0.307182,0.165278</v>
      </c>
      <c r="K133" s="2">
        <f t="shared" si="27"/>
        <v>-0.16277020544591597</v>
      </c>
      <c r="L133" s="2">
        <f t="shared" si="28"/>
        <v>-0.23245994446458951</v>
      </c>
      <c r="M133" s="2">
        <f t="shared" si="29"/>
        <v>0.21527777777777779</v>
      </c>
      <c r="N133" s="2">
        <f t="shared" si="30"/>
        <v>0.11527777777777777</v>
      </c>
      <c r="O133" s="2"/>
      <c r="P133" t="str">
        <f t="shared" si="31"/>
        <v>-0.162770,-0.232460,0.215278</v>
      </c>
      <c r="R133" t="str">
        <f t="shared" si="32"/>
        <v>-0.162770,-0.232460,0.115278</v>
      </c>
      <c r="T133" t="str">
        <f t="shared" si="33"/>
        <v>-0.215091,-0.307182,0.165278 -0.162770,-0.232460,0.215278</v>
      </c>
      <c r="V133" t="str">
        <f t="shared" si="34"/>
        <v>-0.215091,-0.307182,0.165278 -0.162770,-0.232460,0.115278</v>
      </c>
    </row>
    <row r="134" spans="1:22" x14ac:dyDescent="0.25">
      <c r="A134" s="143">
        <f t="shared" si="35"/>
        <v>120</v>
      </c>
      <c r="B134" s="133">
        <f t="shared" si="23"/>
        <v>600</v>
      </c>
      <c r="C134" s="2">
        <f t="shared" si="24"/>
        <v>10.471975511965978</v>
      </c>
      <c r="D134" s="2">
        <f t="shared" si="25"/>
        <v>-0.49999999999999983</v>
      </c>
      <c r="E134" s="2">
        <f t="shared" si="36"/>
        <v>-0.86602540378443871</v>
      </c>
      <c r="F134" s="2">
        <f t="shared" si="37"/>
        <v>-0.18749999999999994</v>
      </c>
      <c r="G134" s="2">
        <f t="shared" si="38"/>
        <v>-0.3247595264191645</v>
      </c>
      <c r="H134" s="2">
        <f t="shared" si="39"/>
        <v>0.16666666666666669</v>
      </c>
      <c r="I134" t="str">
        <f t="shared" si="26"/>
        <v>-0.187500,-0.324760,0.166667</v>
      </c>
      <c r="K134" s="2">
        <f t="shared" si="27"/>
        <v>-0.14189059655363501</v>
      </c>
      <c r="L134" s="2">
        <f t="shared" si="28"/>
        <v>-0.24576172234715338</v>
      </c>
      <c r="M134" s="2">
        <f t="shared" si="29"/>
        <v>0.21666666666666667</v>
      </c>
      <c r="N134" s="2">
        <f t="shared" si="30"/>
        <v>0.11666666666666668</v>
      </c>
      <c r="O134" s="2"/>
      <c r="P134" t="str">
        <f t="shared" si="31"/>
        <v>-0.141891,-0.245762,0.216667</v>
      </c>
      <c r="R134" t="str">
        <f t="shared" si="32"/>
        <v>-0.141891,-0.245762,0.116667</v>
      </c>
      <c r="T134" t="str">
        <f t="shared" si="33"/>
        <v>-0.187500,-0.324760,0.166667 -0.141891,-0.245762,0.216667</v>
      </c>
      <c r="V134" t="str">
        <f t="shared" si="34"/>
        <v>-0.187500,-0.324760,0.166667 -0.141891,-0.245762,0.116667</v>
      </c>
    </row>
    <row r="135" spans="1:22" x14ac:dyDescent="0.25">
      <c r="A135" s="143">
        <f t="shared" si="35"/>
        <v>121</v>
      </c>
      <c r="B135" s="133">
        <f t="shared" si="23"/>
        <v>605</v>
      </c>
      <c r="C135" s="2">
        <f t="shared" si="24"/>
        <v>10.559241974565694</v>
      </c>
      <c r="D135" s="2">
        <f t="shared" si="25"/>
        <v>-0.42261826174069939</v>
      </c>
      <c r="E135" s="2">
        <f t="shared" si="36"/>
        <v>-0.90630778703665005</v>
      </c>
      <c r="F135" s="2">
        <f t="shared" si="37"/>
        <v>-0.15848184815276228</v>
      </c>
      <c r="G135" s="2">
        <f t="shared" si="38"/>
        <v>-0.33986542013874377</v>
      </c>
      <c r="H135" s="2">
        <f t="shared" si="39"/>
        <v>0.16805555555555557</v>
      </c>
      <c r="I135" t="str">
        <f t="shared" si="26"/>
        <v>-0.158482,-0.339865,0.168056</v>
      </c>
      <c r="K135" s="2">
        <f t="shared" si="27"/>
        <v>-0.11993111454569624</v>
      </c>
      <c r="L135" s="2">
        <f t="shared" si="28"/>
        <v>-0.25719310512767024</v>
      </c>
      <c r="M135" s="2">
        <f t="shared" si="29"/>
        <v>0.21805555555555556</v>
      </c>
      <c r="N135" s="2">
        <f t="shared" si="30"/>
        <v>0.11805555555555557</v>
      </c>
      <c r="O135" s="2"/>
      <c r="P135" t="str">
        <f t="shared" si="31"/>
        <v>-0.119931,-0.257193,0.218056</v>
      </c>
      <c r="R135" t="str">
        <f t="shared" si="32"/>
        <v>-0.119931,-0.257193,0.118056</v>
      </c>
      <c r="T135" t="str">
        <f t="shared" si="33"/>
        <v>-0.158482,-0.339865,0.168056 -0.119931,-0.257193,0.218056</v>
      </c>
      <c r="V135" t="str">
        <f t="shared" si="34"/>
        <v>-0.158482,-0.339865,0.168056 -0.119931,-0.257193,0.118056</v>
      </c>
    </row>
    <row r="136" spans="1:22" x14ac:dyDescent="0.25">
      <c r="A136" s="143">
        <f t="shared" si="35"/>
        <v>122</v>
      </c>
      <c r="B136" s="133">
        <f t="shared" si="23"/>
        <v>610</v>
      </c>
      <c r="C136" s="2">
        <f t="shared" si="24"/>
        <v>10.64650843716541</v>
      </c>
      <c r="D136" s="2">
        <f t="shared" si="25"/>
        <v>-0.34202014332566877</v>
      </c>
      <c r="E136" s="2">
        <f t="shared" si="36"/>
        <v>-0.93969262078590843</v>
      </c>
      <c r="F136" s="2">
        <f t="shared" si="37"/>
        <v>-0.12825755374712577</v>
      </c>
      <c r="G136" s="2">
        <f t="shared" si="38"/>
        <v>-0.35238473279471566</v>
      </c>
      <c r="H136" s="2">
        <f t="shared" si="39"/>
        <v>0.16944444444444445</v>
      </c>
      <c r="I136" t="str">
        <f t="shared" si="26"/>
        <v>-0.128258,-0.352385,0.169444</v>
      </c>
      <c r="K136" s="2">
        <f t="shared" si="27"/>
        <v>-9.7058884339677812E-2</v>
      </c>
      <c r="L136" s="2">
        <f t="shared" si="28"/>
        <v>-0.26666709308072262</v>
      </c>
      <c r="M136" s="2">
        <f t="shared" si="29"/>
        <v>0.21944444444444444</v>
      </c>
      <c r="N136" s="2">
        <f t="shared" si="30"/>
        <v>0.11944444444444445</v>
      </c>
      <c r="O136" s="2"/>
      <c r="P136" t="str">
        <f t="shared" si="31"/>
        <v>-0.097059,-0.266667,0.219444</v>
      </c>
      <c r="R136" t="str">
        <f t="shared" si="32"/>
        <v>-0.097059,-0.266667,0.119444</v>
      </c>
      <c r="T136" t="str">
        <f t="shared" si="33"/>
        <v>-0.128258,-0.352385,0.169444 -0.097059,-0.266667,0.219444</v>
      </c>
      <c r="V136" t="str">
        <f t="shared" si="34"/>
        <v>-0.128258,-0.352385,0.169444 -0.097059,-0.266667,0.119444</v>
      </c>
    </row>
    <row r="137" spans="1:22" x14ac:dyDescent="0.25">
      <c r="A137" s="143">
        <f t="shared" si="35"/>
        <v>123</v>
      </c>
      <c r="B137" s="133">
        <f t="shared" si="23"/>
        <v>615</v>
      </c>
      <c r="C137" s="2">
        <f t="shared" si="24"/>
        <v>10.733774899765127</v>
      </c>
      <c r="D137" s="2">
        <f t="shared" si="25"/>
        <v>-0.25881904510252091</v>
      </c>
      <c r="E137" s="2">
        <f t="shared" si="36"/>
        <v>-0.9659258262890682</v>
      </c>
      <c r="F137" s="2">
        <f t="shared" si="37"/>
        <v>-9.7057141913445333E-2</v>
      </c>
      <c r="G137" s="2">
        <f t="shared" si="38"/>
        <v>-0.36222218485840058</v>
      </c>
      <c r="H137" s="2">
        <f t="shared" si="39"/>
        <v>0.17083333333333334</v>
      </c>
      <c r="I137" t="str">
        <f t="shared" si="26"/>
        <v>-0.097057,-0.362222,0.170833</v>
      </c>
      <c r="K137" s="2">
        <f t="shared" si="27"/>
        <v>-7.3447977418077737E-2</v>
      </c>
      <c r="L137" s="2">
        <f t="shared" si="28"/>
        <v>-0.27411158343743752</v>
      </c>
      <c r="M137" s="2">
        <f t="shared" si="29"/>
        <v>0.22083333333333333</v>
      </c>
      <c r="N137" s="2">
        <f t="shared" si="30"/>
        <v>0.12083333333333333</v>
      </c>
      <c r="O137" s="2"/>
      <c r="P137" t="str">
        <f t="shared" si="31"/>
        <v>-0.073448,-0.274112,0.220833</v>
      </c>
      <c r="R137" t="str">
        <f t="shared" si="32"/>
        <v>-0.073448,-0.274112,0.120833</v>
      </c>
      <c r="T137" t="str">
        <f t="shared" si="33"/>
        <v>-0.097057,-0.362222,0.170833 -0.073448,-0.274112,0.220833</v>
      </c>
      <c r="V137" t="str">
        <f t="shared" si="34"/>
        <v>-0.097057,-0.362222,0.170833 -0.073448,-0.274112,0.120833</v>
      </c>
    </row>
    <row r="138" spans="1:22" x14ac:dyDescent="0.25">
      <c r="A138" s="143">
        <f t="shared" si="35"/>
        <v>124</v>
      </c>
      <c r="B138" s="133">
        <f t="shared" si="23"/>
        <v>620</v>
      </c>
      <c r="C138" s="2">
        <f t="shared" si="24"/>
        <v>10.821041362364843</v>
      </c>
      <c r="D138" s="2">
        <f t="shared" si="25"/>
        <v>-0.17364817766693058</v>
      </c>
      <c r="E138" s="2">
        <f t="shared" si="36"/>
        <v>-0.98480775301220802</v>
      </c>
      <c r="F138" s="2">
        <f t="shared" si="37"/>
        <v>-6.5118066625098975E-2</v>
      </c>
      <c r="G138" s="2">
        <f t="shared" si="38"/>
        <v>-0.36930290737957799</v>
      </c>
      <c r="H138" s="2">
        <f t="shared" si="39"/>
        <v>0.17222222222222222</v>
      </c>
      <c r="I138" t="str">
        <f t="shared" si="26"/>
        <v>-0.065118,-0.369303,0.172222</v>
      </c>
      <c r="K138" s="2">
        <f t="shared" si="27"/>
        <v>-4.9278087039224781E-2</v>
      </c>
      <c r="L138" s="2">
        <f t="shared" si="28"/>
        <v>-0.2794699191310942</v>
      </c>
      <c r="M138" s="2">
        <f t="shared" si="29"/>
        <v>0.22222222222222221</v>
      </c>
      <c r="N138" s="2">
        <f t="shared" si="30"/>
        <v>0.12222222222222222</v>
      </c>
      <c r="O138" s="2"/>
      <c r="P138" t="str">
        <f t="shared" si="31"/>
        <v>-0.049278,-0.279470,0.222222</v>
      </c>
      <c r="R138" t="str">
        <f t="shared" si="32"/>
        <v>-0.049278,-0.279470,0.122222</v>
      </c>
      <c r="T138" t="str">
        <f t="shared" si="33"/>
        <v>-0.065118,-0.369303,0.172222 -0.049278,-0.279470,0.222222</v>
      </c>
      <c r="V138" t="str">
        <f t="shared" si="34"/>
        <v>-0.065118,-0.369303,0.172222 -0.049278,-0.279470,0.122222</v>
      </c>
    </row>
    <row r="139" spans="1:22" x14ac:dyDescent="0.25">
      <c r="A139" s="143">
        <f t="shared" si="35"/>
        <v>125</v>
      </c>
      <c r="B139" s="133">
        <f t="shared" si="23"/>
        <v>625</v>
      </c>
      <c r="C139" s="2">
        <f t="shared" si="24"/>
        <v>10.90830782496456</v>
      </c>
      <c r="D139" s="2">
        <f t="shared" si="25"/>
        <v>-8.7155742747658499E-2</v>
      </c>
      <c r="E139" s="2">
        <f t="shared" si="36"/>
        <v>-0.99619469809174555</v>
      </c>
      <c r="F139" s="2">
        <f t="shared" si="37"/>
        <v>-3.2683403530371941E-2</v>
      </c>
      <c r="G139" s="2">
        <f t="shared" si="38"/>
        <v>-0.37357301178440461</v>
      </c>
      <c r="H139" s="2">
        <f t="shared" si="39"/>
        <v>0.1736111111111111</v>
      </c>
      <c r="I139" t="str">
        <f t="shared" si="26"/>
        <v>-0.032683,-0.373573,0.173611</v>
      </c>
      <c r="K139" s="2">
        <f t="shared" si="27"/>
        <v>-2.4733160663080834E-2</v>
      </c>
      <c r="L139" s="2">
        <f t="shared" si="28"/>
        <v>-0.2827013199916123</v>
      </c>
      <c r="M139" s="2">
        <f t="shared" si="29"/>
        <v>0.22361111111111109</v>
      </c>
      <c r="N139" s="2">
        <f t="shared" si="30"/>
        <v>0.1236111111111111</v>
      </c>
      <c r="O139" s="2"/>
      <c r="P139" t="str">
        <f t="shared" si="31"/>
        <v>-0.024733,-0.282701,0.223611</v>
      </c>
      <c r="R139" t="str">
        <f t="shared" si="32"/>
        <v>-0.024733,-0.282701,0.123611</v>
      </c>
      <c r="T139" t="str">
        <f t="shared" si="33"/>
        <v>-0.032683,-0.373573,0.173611 -0.024733,-0.282701,0.223611</v>
      </c>
      <c r="V139" t="str">
        <f t="shared" si="34"/>
        <v>-0.032683,-0.373573,0.173611 -0.024733,-0.282701,0.123611</v>
      </c>
    </row>
    <row r="140" spans="1:22" x14ac:dyDescent="0.25">
      <c r="A140" s="143">
        <f t="shared" si="35"/>
        <v>126</v>
      </c>
      <c r="B140" s="133">
        <f t="shared" si="23"/>
        <v>630</v>
      </c>
      <c r="C140" s="2">
        <f t="shared" si="24"/>
        <v>10.995574287564276</v>
      </c>
      <c r="D140" s="2">
        <f t="shared" si="25"/>
        <v>-4.28801959218017E-16</v>
      </c>
      <c r="E140" s="2">
        <f t="shared" si="36"/>
        <v>-1</v>
      </c>
      <c r="F140" s="2">
        <f t="shared" si="37"/>
        <v>-1.6080073470675638E-16</v>
      </c>
      <c r="G140" s="2">
        <f t="shared" si="38"/>
        <v>-0.375</v>
      </c>
      <c r="H140" s="2">
        <f t="shared" si="39"/>
        <v>0.17500000000000002</v>
      </c>
      <c r="I140" t="str">
        <f t="shared" si="26"/>
        <v>0.000000,-0.375000,0.175000</v>
      </c>
      <c r="K140" s="2">
        <f t="shared" si="27"/>
        <v>-1.2168593159362385E-16</v>
      </c>
      <c r="L140" s="2">
        <f t="shared" si="28"/>
        <v>-0.28378119310727012</v>
      </c>
      <c r="M140" s="2">
        <f t="shared" si="29"/>
        <v>0.22500000000000003</v>
      </c>
      <c r="N140" s="2">
        <f t="shared" si="30"/>
        <v>0.125</v>
      </c>
      <c r="O140" s="2"/>
      <c r="P140" t="str">
        <f t="shared" si="31"/>
        <v>0.000000,-0.283781,0.225000</v>
      </c>
      <c r="R140" t="str">
        <f t="shared" si="32"/>
        <v>0.000000,-0.283781,0.125000</v>
      </c>
      <c r="T140" t="str">
        <f t="shared" si="33"/>
        <v>0.000000,-0.375000,0.175000 0.000000,-0.283781,0.225000</v>
      </c>
      <c r="V140" t="str">
        <f t="shared" si="34"/>
        <v>0.000000,-0.375000,0.175000 0.000000,-0.283781,0.125000</v>
      </c>
    </row>
    <row r="141" spans="1:22" x14ac:dyDescent="0.25">
      <c r="A141" s="143">
        <f t="shared" si="35"/>
        <v>127</v>
      </c>
      <c r="B141" s="133">
        <f t="shared" si="23"/>
        <v>635</v>
      </c>
      <c r="C141" s="2">
        <f t="shared" si="24"/>
        <v>11.082840750163992</v>
      </c>
      <c r="D141" s="2">
        <f t="shared" si="25"/>
        <v>8.7155742747657639E-2</v>
      </c>
      <c r="E141" s="2">
        <f t="shared" si="36"/>
        <v>-0.99619469809174555</v>
      </c>
      <c r="F141" s="2">
        <f t="shared" si="37"/>
        <v>3.2683403530371614E-2</v>
      </c>
      <c r="G141" s="2">
        <f t="shared" si="38"/>
        <v>-0.37357301178440461</v>
      </c>
      <c r="H141" s="2">
        <f t="shared" si="39"/>
        <v>0.1763888888888889</v>
      </c>
      <c r="I141" t="str">
        <f t="shared" si="26"/>
        <v>0.032683,-0.373573,0.176389</v>
      </c>
      <c r="K141" s="2">
        <f t="shared" si="27"/>
        <v>2.4733160663080591E-2</v>
      </c>
      <c r="L141" s="2">
        <f t="shared" si="28"/>
        <v>-0.2827013199916123</v>
      </c>
      <c r="M141" s="2">
        <f t="shared" si="29"/>
        <v>0.22638888888888892</v>
      </c>
      <c r="N141" s="2">
        <f t="shared" si="30"/>
        <v>0.12638888888888888</v>
      </c>
      <c r="O141" s="2"/>
      <c r="P141" t="str">
        <f t="shared" si="31"/>
        <v>0.024733,-0.282701,0.226389</v>
      </c>
      <c r="R141" t="str">
        <f t="shared" si="32"/>
        <v>0.024733,-0.282701,0.126389</v>
      </c>
      <c r="T141" t="str">
        <f t="shared" si="33"/>
        <v>0.032683,-0.373573,0.176389 0.024733,-0.282701,0.226389</v>
      </c>
      <c r="V141" t="str">
        <f t="shared" si="34"/>
        <v>0.032683,-0.373573,0.176389 0.024733,-0.282701,0.126389</v>
      </c>
    </row>
    <row r="142" spans="1:22" x14ac:dyDescent="0.25">
      <c r="A142" s="143">
        <f t="shared" si="35"/>
        <v>128</v>
      </c>
      <c r="B142" s="133">
        <f t="shared" si="23"/>
        <v>640</v>
      </c>
      <c r="C142" s="2">
        <f t="shared" si="24"/>
        <v>11.170107212763709</v>
      </c>
      <c r="D142" s="2">
        <f t="shared" si="25"/>
        <v>0.17364817766692972</v>
      </c>
      <c r="E142" s="2">
        <f t="shared" si="36"/>
        <v>-0.98480775301220813</v>
      </c>
      <c r="F142" s="2">
        <f t="shared" si="37"/>
        <v>6.5118066625098642E-2</v>
      </c>
      <c r="G142" s="2">
        <f t="shared" si="38"/>
        <v>-0.36930290737957805</v>
      </c>
      <c r="H142" s="2">
        <f t="shared" si="39"/>
        <v>0.17777777777777778</v>
      </c>
      <c r="I142" t="str">
        <f t="shared" si="26"/>
        <v>0.065118,-0.369303,0.177778</v>
      </c>
      <c r="K142" s="2">
        <f t="shared" si="27"/>
        <v>4.9278087039224532E-2</v>
      </c>
      <c r="L142" s="2">
        <f t="shared" si="28"/>
        <v>-0.2794699191310942</v>
      </c>
      <c r="M142" s="2">
        <f t="shared" si="29"/>
        <v>0.2277777777777778</v>
      </c>
      <c r="N142" s="2">
        <f t="shared" si="30"/>
        <v>0.12777777777777777</v>
      </c>
      <c r="O142" s="2"/>
      <c r="P142" t="str">
        <f t="shared" si="31"/>
        <v>0.049278,-0.279470,0.227778</v>
      </c>
      <c r="R142" t="str">
        <f t="shared" si="32"/>
        <v>0.049278,-0.279470,0.127778</v>
      </c>
      <c r="T142" t="str">
        <f t="shared" si="33"/>
        <v>0.065118,-0.369303,0.177778 0.049278,-0.279470,0.227778</v>
      </c>
      <c r="V142" t="str">
        <f t="shared" si="34"/>
        <v>0.065118,-0.369303,0.177778 0.049278,-0.279470,0.127778</v>
      </c>
    </row>
    <row r="143" spans="1:22" x14ac:dyDescent="0.25">
      <c r="A143" s="143">
        <f t="shared" si="35"/>
        <v>129</v>
      </c>
      <c r="B143" s="133">
        <f t="shared" ref="B143:B206" si="40">$B$11+(A143*360/$B$7)</f>
        <v>645</v>
      </c>
      <c r="C143" s="2">
        <f t="shared" ref="C143:C206" si="41">RADIANS(B143)</f>
        <v>11.257373675363425</v>
      </c>
      <c r="D143" s="2">
        <f t="shared" ref="D143:D206" si="42">COS(C143)</f>
        <v>0.25881904510252007</v>
      </c>
      <c r="E143" s="2">
        <f t="shared" si="36"/>
        <v>-0.96592582628906842</v>
      </c>
      <c r="F143" s="2">
        <f t="shared" si="37"/>
        <v>9.7057141913445028E-2</v>
      </c>
      <c r="G143" s="2">
        <f t="shared" si="38"/>
        <v>-0.36222218485840063</v>
      </c>
      <c r="H143" s="2">
        <f t="shared" si="39"/>
        <v>0.17916666666666667</v>
      </c>
      <c r="I143" t="str">
        <f t="shared" ref="I143:I206" si="43">TEXT(F143,"0.000000") &amp; "," &amp; TEXT(G143,"0.000000") &amp; "," &amp; TEXT(H143,"0.000000")</f>
        <v>0.097057,-0.362222,0.179167</v>
      </c>
      <c r="K143" s="2">
        <f t="shared" ref="K143:K206" si="44">$B$8+($D143*($F$5/2))</f>
        <v>7.3447977418077501E-2</v>
      </c>
      <c r="L143" s="2">
        <f t="shared" ref="L143:L206" si="45">$B$9+($E143*($F$5/2))</f>
        <v>-0.27411158343743758</v>
      </c>
      <c r="M143" s="2">
        <f t="shared" ref="M143:M206" si="46">H143+($F$6/2)</f>
        <v>0.22916666666666669</v>
      </c>
      <c r="N143" s="2">
        <f t="shared" ref="N143:N206" si="47">$H143-($F$6/2)</f>
        <v>0.12916666666666665</v>
      </c>
      <c r="O143" s="2"/>
      <c r="P143" t="str">
        <f t="shared" ref="P143:P206" si="48">TEXT(K143,"0.000000") &amp; "," &amp; TEXT(L143,"0.000000") &amp; "," &amp; TEXT(M143,"0.000000")</f>
        <v>0.073448,-0.274112,0.229167</v>
      </c>
      <c r="R143" t="str">
        <f t="shared" ref="R143:R206" si="49">TEXT(K143,"0.000000") &amp; "," &amp; TEXT(L143,"0.000000") &amp; "," &amp; TEXT(N143,"0.000000")</f>
        <v>0.073448,-0.274112,0.129167</v>
      </c>
      <c r="T143" t="str">
        <f t="shared" ref="T143:T206" si="50">I143 &amp; " " &amp; P143</f>
        <v>0.097057,-0.362222,0.179167 0.073448,-0.274112,0.229167</v>
      </c>
      <c r="V143" t="str">
        <f t="shared" ref="V143:V206" si="51">I143 &amp; " " &amp; R143</f>
        <v>0.097057,-0.362222,0.179167 0.073448,-0.274112,0.129167</v>
      </c>
    </row>
    <row r="144" spans="1:22" x14ac:dyDescent="0.25">
      <c r="A144" s="143">
        <f t="shared" si="35"/>
        <v>130</v>
      </c>
      <c r="B144" s="133">
        <f t="shared" si="40"/>
        <v>650</v>
      </c>
      <c r="C144" s="2">
        <f t="shared" si="41"/>
        <v>11.344640137963141</v>
      </c>
      <c r="D144" s="2">
        <f t="shared" si="42"/>
        <v>0.34202014332566794</v>
      </c>
      <c r="E144" s="2">
        <f t="shared" si="36"/>
        <v>-0.93969262078590865</v>
      </c>
      <c r="F144" s="2">
        <f t="shared" si="37"/>
        <v>0.12825755374712547</v>
      </c>
      <c r="G144" s="2">
        <f t="shared" si="38"/>
        <v>-0.35238473279471572</v>
      </c>
      <c r="H144" s="2">
        <f t="shared" si="39"/>
        <v>0.18055555555555555</v>
      </c>
      <c r="I144" t="str">
        <f t="shared" si="43"/>
        <v>0.128258,-0.352385,0.180556</v>
      </c>
      <c r="K144" s="2">
        <f t="shared" si="44"/>
        <v>9.7058884339677576E-2</v>
      </c>
      <c r="L144" s="2">
        <f t="shared" si="45"/>
        <v>-0.26666709308072267</v>
      </c>
      <c r="M144" s="2">
        <f t="shared" si="46"/>
        <v>0.23055555555555557</v>
      </c>
      <c r="N144" s="2">
        <f t="shared" si="47"/>
        <v>0.13055555555555554</v>
      </c>
      <c r="O144" s="2"/>
      <c r="P144" t="str">
        <f t="shared" si="48"/>
        <v>0.097059,-0.266667,0.230556</v>
      </c>
      <c r="R144" t="str">
        <f t="shared" si="49"/>
        <v>0.097059,-0.266667,0.130556</v>
      </c>
      <c r="T144" t="str">
        <f t="shared" si="50"/>
        <v>0.128258,-0.352385,0.180556 0.097059,-0.266667,0.230556</v>
      </c>
      <c r="V144" t="str">
        <f t="shared" si="51"/>
        <v>0.128258,-0.352385,0.180556 0.097059,-0.266667,0.130556</v>
      </c>
    </row>
    <row r="145" spans="1:22" x14ac:dyDescent="0.25">
      <c r="A145" s="143">
        <f t="shared" si="35"/>
        <v>131</v>
      </c>
      <c r="B145" s="133">
        <f t="shared" si="40"/>
        <v>655</v>
      </c>
      <c r="C145" s="2">
        <f t="shared" si="41"/>
        <v>11.431906600562858</v>
      </c>
      <c r="D145" s="2">
        <f t="shared" si="42"/>
        <v>0.42261826174069861</v>
      </c>
      <c r="E145" s="2">
        <f t="shared" si="36"/>
        <v>-0.90630778703665038</v>
      </c>
      <c r="F145" s="2">
        <f t="shared" si="37"/>
        <v>0.15848184815276198</v>
      </c>
      <c r="G145" s="2">
        <f t="shared" si="38"/>
        <v>-0.33986542013874388</v>
      </c>
      <c r="H145" s="2">
        <f t="shared" si="39"/>
        <v>0.18194444444444446</v>
      </c>
      <c r="I145" t="str">
        <f t="shared" si="43"/>
        <v>0.158482,-0.339865,0.181944</v>
      </c>
      <c r="K145" s="2">
        <f t="shared" si="44"/>
        <v>0.11993111454569602</v>
      </c>
      <c r="L145" s="2">
        <f t="shared" si="45"/>
        <v>-0.25719310512767035</v>
      </c>
      <c r="M145" s="2">
        <f t="shared" si="46"/>
        <v>0.23194444444444445</v>
      </c>
      <c r="N145" s="2">
        <f t="shared" si="47"/>
        <v>0.13194444444444448</v>
      </c>
      <c r="O145" s="2"/>
      <c r="P145" t="str">
        <f t="shared" si="48"/>
        <v>0.119931,-0.257193,0.231944</v>
      </c>
      <c r="R145" t="str">
        <f t="shared" si="49"/>
        <v>0.119931,-0.257193,0.131944</v>
      </c>
      <c r="T145" t="str">
        <f t="shared" si="50"/>
        <v>0.158482,-0.339865,0.181944 0.119931,-0.257193,0.231944</v>
      </c>
      <c r="V145" t="str">
        <f t="shared" si="51"/>
        <v>0.158482,-0.339865,0.181944 0.119931,-0.257193,0.131944</v>
      </c>
    </row>
    <row r="146" spans="1:22" x14ac:dyDescent="0.25">
      <c r="A146" s="143">
        <f t="shared" si="35"/>
        <v>132</v>
      </c>
      <c r="B146" s="133">
        <f t="shared" si="40"/>
        <v>660</v>
      </c>
      <c r="C146" s="2">
        <f t="shared" si="41"/>
        <v>11.519173063162574</v>
      </c>
      <c r="D146" s="2">
        <f t="shared" si="42"/>
        <v>0.49999999999999911</v>
      </c>
      <c r="E146" s="2">
        <f t="shared" si="36"/>
        <v>-0.86602540378443915</v>
      </c>
      <c r="F146" s="2">
        <f t="shared" si="37"/>
        <v>0.18749999999999967</v>
      </c>
      <c r="G146" s="2">
        <f t="shared" si="38"/>
        <v>-0.32475952641916467</v>
      </c>
      <c r="H146" s="2">
        <f t="shared" si="39"/>
        <v>0.18333333333333335</v>
      </c>
      <c r="I146" t="str">
        <f t="shared" si="43"/>
        <v>0.187500,-0.324760,0.183333</v>
      </c>
      <c r="K146" s="2">
        <f t="shared" si="44"/>
        <v>0.14189059655363481</v>
      </c>
      <c r="L146" s="2">
        <f t="shared" si="45"/>
        <v>-0.24576172234715352</v>
      </c>
      <c r="M146" s="2">
        <f t="shared" si="46"/>
        <v>0.23333333333333334</v>
      </c>
      <c r="N146" s="2">
        <f t="shared" si="47"/>
        <v>0.13333333333333336</v>
      </c>
      <c r="O146" s="2"/>
      <c r="P146" t="str">
        <f t="shared" si="48"/>
        <v>0.141891,-0.245762,0.233333</v>
      </c>
      <c r="R146" t="str">
        <f t="shared" si="49"/>
        <v>0.141891,-0.245762,0.133333</v>
      </c>
      <c r="T146" t="str">
        <f t="shared" si="50"/>
        <v>0.187500,-0.324760,0.183333 0.141891,-0.245762,0.233333</v>
      </c>
      <c r="V146" t="str">
        <f t="shared" si="51"/>
        <v>0.187500,-0.324760,0.183333 0.141891,-0.245762,0.133333</v>
      </c>
    </row>
    <row r="147" spans="1:22" x14ac:dyDescent="0.25">
      <c r="A147" s="143">
        <f t="shared" si="35"/>
        <v>133</v>
      </c>
      <c r="B147" s="133">
        <f t="shared" si="40"/>
        <v>665</v>
      </c>
      <c r="C147" s="2">
        <f t="shared" si="41"/>
        <v>11.606439525762292</v>
      </c>
      <c r="D147" s="2">
        <f t="shared" si="42"/>
        <v>0.5735764363510466</v>
      </c>
      <c r="E147" s="2">
        <f t="shared" si="36"/>
        <v>-0.81915204428899147</v>
      </c>
      <c r="F147" s="2">
        <f t="shared" si="37"/>
        <v>0.21509116363164249</v>
      </c>
      <c r="G147" s="2">
        <f t="shared" si="38"/>
        <v>-0.3071820166083718</v>
      </c>
      <c r="H147" s="2">
        <f t="shared" si="39"/>
        <v>0.18472222222222223</v>
      </c>
      <c r="I147" t="str">
        <f t="shared" si="43"/>
        <v>0.215091,-0.307182,0.184722</v>
      </c>
      <c r="K147" s="2">
        <f t="shared" si="44"/>
        <v>0.16277020544591619</v>
      </c>
      <c r="L147" s="2">
        <f t="shared" si="45"/>
        <v>-0.23245994446458937</v>
      </c>
      <c r="M147" s="2">
        <f t="shared" si="46"/>
        <v>0.23472222222222222</v>
      </c>
      <c r="N147" s="2">
        <f t="shared" si="47"/>
        <v>0.13472222222222224</v>
      </c>
      <c r="O147" s="2"/>
      <c r="P147" t="str">
        <f t="shared" si="48"/>
        <v>0.162770,-0.232460,0.234722</v>
      </c>
      <c r="R147" t="str">
        <f t="shared" si="49"/>
        <v>0.162770,-0.232460,0.134722</v>
      </c>
      <c r="T147" t="str">
        <f t="shared" si="50"/>
        <v>0.215091,-0.307182,0.184722 0.162770,-0.232460,0.234722</v>
      </c>
      <c r="V147" t="str">
        <f t="shared" si="51"/>
        <v>0.215091,-0.307182,0.184722 0.162770,-0.232460,0.134722</v>
      </c>
    </row>
    <row r="148" spans="1:22" x14ac:dyDescent="0.25">
      <c r="A148" s="143">
        <f t="shared" si="35"/>
        <v>134</v>
      </c>
      <c r="B148" s="133">
        <f t="shared" si="40"/>
        <v>670</v>
      </c>
      <c r="C148" s="2">
        <f t="shared" si="41"/>
        <v>11.693705988362009</v>
      </c>
      <c r="D148" s="2">
        <f t="shared" si="42"/>
        <v>0.6427876096865397</v>
      </c>
      <c r="E148" s="2">
        <f t="shared" si="36"/>
        <v>-0.76604444311897768</v>
      </c>
      <c r="F148" s="2">
        <f t="shared" si="37"/>
        <v>0.24104535363245239</v>
      </c>
      <c r="G148" s="2">
        <f t="shared" si="38"/>
        <v>-0.2872666661696166</v>
      </c>
      <c r="H148" s="2">
        <f t="shared" si="39"/>
        <v>0.18611111111111112</v>
      </c>
      <c r="I148" t="str">
        <f t="shared" si="43"/>
        <v>0.241045,-0.287267,0.186111</v>
      </c>
      <c r="K148" s="2">
        <f t="shared" si="44"/>
        <v>0.18241103479141649</v>
      </c>
      <c r="L148" s="2">
        <f t="shared" si="45"/>
        <v>-0.2173890060414978</v>
      </c>
      <c r="M148" s="2">
        <f t="shared" si="46"/>
        <v>0.2361111111111111</v>
      </c>
      <c r="N148" s="2">
        <f t="shared" si="47"/>
        <v>0.13611111111111113</v>
      </c>
      <c r="O148" s="2"/>
      <c r="P148" t="str">
        <f t="shared" si="48"/>
        <v>0.182411,-0.217389,0.236111</v>
      </c>
      <c r="R148" t="str">
        <f t="shared" si="49"/>
        <v>0.182411,-0.217389,0.136111</v>
      </c>
      <c r="T148" t="str">
        <f t="shared" si="50"/>
        <v>0.241045,-0.287267,0.186111 0.182411,-0.217389,0.236111</v>
      </c>
      <c r="V148" t="str">
        <f t="shared" si="51"/>
        <v>0.241045,-0.287267,0.186111 0.182411,-0.217389,0.136111</v>
      </c>
    </row>
    <row r="149" spans="1:22" x14ac:dyDescent="0.25">
      <c r="A149" s="143">
        <f t="shared" si="35"/>
        <v>135</v>
      </c>
      <c r="B149" s="133">
        <f t="shared" si="40"/>
        <v>675</v>
      </c>
      <c r="C149" s="2">
        <f t="shared" si="41"/>
        <v>11.780972450961725</v>
      </c>
      <c r="D149" s="2">
        <f t="shared" si="42"/>
        <v>0.70710678118654779</v>
      </c>
      <c r="E149" s="2">
        <f t="shared" si="36"/>
        <v>-0.70710678118654724</v>
      </c>
      <c r="F149" s="2">
        <f t="shared" si="37"/>
        <v>0.26516504294495541</v>
      </c>
      <c r="G149" s="2">
        <f t="shared" si="38"/>
        <v>-0.26516504294495524</v>
      </c>
      <c r="H149" s="2">
        <f t="shared" si="39"/>
        <v>0.1875</v>
      </c>
      <c r="I149" t="str">
        <f t="shared" si="43"/>
        <v>0.265165,-0.265165,0.187500</v>
      </c>
      <c r="K149" s="2">
        <f t="shared" si="44"/>
        <v>0.20066360601935992</v>
      </c>
      <c r="L149" s="2">
        <f t="shared" si="45"/>
        <v>-0.20066360601935976</v>
      </c>
      <c r="M149" s="2">
        <f t="shared" si="46"/>
        <v>0.23749999999999999</v>
      </c>
      <c r="N149" s="2">
        <f t="shared" si="47"/>
        <v>0.13750000000000001</v>
      </c>
      <c r="O149" s="2"/>
      <c r="P149" t="str">
        <f t="shared" si="48"/>
        <v>0.200664,-0.200664,0.237500</v>
      </c>
      <c r="R149" t="str">
        <f t="shared" si="49"/>
        <v>0.200664,-0.200664,0.137500</v>
      </c>
      <c r="T149" t="str">
        <f t="shared" si="50"/>
        <v>0.265165,-0.265165,0.187500 0.200664,-0.200664,0.237500</v>
      </c>
      <c r="V149" t="str">
        <f t="shared" si="51"/>
        <v>0.265165,-0.265165,0.187500 0.200664,-0.200664,0.137500</v>
      </c>
    </row>
    <row r="150" spans="1:22" x14ac:dyDescent="0.25">
      <c r="A150" s="143">
        <f t="shared" si="35"/>
        <v>136</v>
      </c>
      <c r="B150" s="133">
        <f t="shared" si="40"/>
        <v>680</v>
      </c>
      <c r="C150" s="2">
        <f t="shared" si="41"/>
        <v>11.868238913561441</v>
      </c>
      <c r="D150" s="2">
        <f t="shared" si="42"/>
        <v>0.76604444311897824</v>
      </c>
      <c r="E150" s="2">
        <f t="shared" si="36"/>
        <v>-0.64278760968653903</v>
      </c>
      <c r="F150" s="2">
        <f t="shared" si="37"/>
        <v>0.28726666616961682</v>
      </c>
      <c r="G150" s="2">
        <f t="shared" si="38"/>
        <v>-0.24104535363245214</v>
      </c>
      <c r="H150" s="2">
        <f t="shared" si="39"/>
        <v>0.18888888888888888</v>
      </c>
      <c r="I150" t="str">
        <f t="shared" si="43"/>
        <v>0.287267,-0.241045,0.188889</v>
      </c>
      <c r="K150" s="2">
        <f t="shared" si="44"/>
        <v>0.21738900604149797</v>
      </c>
      <c r="L150" s="2">
        <f t="shared" si="45"/>
        <v>-0.18241103479141632</v>
      </c>
      <c r="M150" s="2">
        <f t="shared" si="46"/>
        <v>0.23888888888888887</v>
      </c>
      <c r="N150" s="2">
        <f t="shared" si="47"/>
        <v>0.1388888888888889</v>
      </c>
      <c r="O150" s="2"/>
      <c r="P150" t="str">
        <f t="shared" si="48"/>
        <v>0.217389,-0.182411,0.238889</v>
      </c>
      <c r="R150" t="str">
        <f t="shared" si="49"/>
        <v>0.217389,-0.182411,0.138889</v>
      </c>
      <c r="T150" t="str">
        <f t="shared" si="50"/>
        <v>0.287267,-0.241045,0.188889 0.217389,-0.182411,0.238889</v>
      </c>
      <c r="V150" t="str">
        <f t="shared" si="51"/>
        <v>0.287267,-0.241045,0.188889 0.217389,-0.182411,0.138889</v>
      </c>
    </row>
    <row r="151" spans="1:22" x14ac:dyDescent="0.25">
      <c r="A151" s="143">
        <f t="shared" si="35"/>
        <v>137</v>
      </c>
      <c r="B151" s="133">
        <f t="shared" si="40"/>
        <v>685</v>
      </c>
      <c r="C151" s="2">
        <f t="shared" si="41"/>
        <v>11.955505376161158</v>
      </c>
      <c r="D151" s="2">
        <f t="shared" si="42"/>
        <v>0.81915204428899191</v>
      </c>
      <c r="E151" s="2">
        <f t="shared" si="36"/>
        <v>-0.57357643635104594</v>
      </c>
      <c r="F151" s="2">
        <f t="shared" si="37"/>
        <v>0.30718201660837197</v>
      </c>
      <c r="G151" s="2">
        <f t="shared" si="38"/>
        <v>-0.21509116363164221</v>
      </c>
      <c r="H151" s="2">
        <f t="shared" si="39"/>
        <v>0.1902777777777778</v>
      </c>
      <c r="I151" t="str">
        <f t="shared" si="43"/>
        <v>0.307182,-0.215091,0.190278</v>
      </c>
      <c r="K151" s="2">
        <f t="shared" si="44"/>
        <v>0.23245994446458951</v>
      </c>
      <c r="L151" s="2">
        <f t="shared" si="45"/>
        <v>-0.162770205445916</v>
      </c>
      <c r="M151" s="2">
        <f t="shared" si="46"/>
        <v>0.24027777777777781</v>
      </c>
      <c r="N151" s="2">
        <f t="shared" si="47"/>
        <v>0.14027777777777778</v>
      </c>
      <c r="O151" s="2"/>
      <c r="P151" t="str">
        <f t="shared" si="48"/>
        <v>0.232460,-0.162770,0.240278</v>
      </c>
      <c r="R151" t="str">
        <f t="shared" si="49"/>
        <v>0.232460,-0.162770,0.140278</v>
      </c>
      <c r="T151" t="str">
        <f t="shared" si="50"/>
        <v>0.307182,-0.215091,0.190278 0.232460,-0.162770,0.240278</v>
      </c>
      <c r="V151" t="str">
        <f t="shared" si="51"/>
        <v>0.307182,-0.215091,0.190278 0.232460,-0.162770,0.140278</v>
      </c>
    </row>
    <row r="152" spans="1:22" x14ac:dyDescent="0.25">
      <c r="A152" s="143">
        <f t="shared" si="35"/>
        <v>138</v>
      </c>
      <c r="B152" s="133">
        <f t="shared" si="40"/>
        <v>690</v>
      </c>
      <c r="C152" s="2">
        <f t="shared" si="41"/>
        <v>12.042771838760874</v>
      </c>
      <c r="D152" s="2">
        <f t="shared" si="42"/>
        <v>0.86602540378443871</v>
      </c>
      <c r="E152" s="2">
        <f t="shared" si="36"/>
        <v>-0.49999999999999989</v>
      </c>
      <c r="F152" s="2">
        <f t="shared" si="37"/>
        <v>0.3247595264191645</v>
      </c>
      <c r="G152" s="2">
        <f t="shared" si="38"/>
        <v>-0.18749999999999994</v>
      </c>
      <c r="H152" s="2">
        <f t="shared" si="39"/>
        <v>0.19166666666666668</v>
      </c>
      <c r="I152" t="str">
        <f t="shared" si="43"/>
        <v>0.324760,-0.187500,0.191667</v>
      </c>
      <c r="K152" s="2">
        <f t="shared" si="44"/>
        <v>0.24576172234715338</v>
      </c>
      <c r="L152" s="2">
        <f t="shared" si="45"/>
        <v>-0.14189059655363503</v>
      </c>
      <c r="M152" s="2">
        <f t="shared" si="46"/>
        <v>0.2416666666666667</v>
      </c>
      <c r="N152" s="2">
        <f t="shared" si="47"/>
        <v>0.14166666666666666</v>
      </c>
      <c r="O152" s="2"/>
      <c r="P152" t="str">
        <f t="shared" si="48"/>
        <v>0.245762,-0.141891,0.241667</v>
      </c>
      <c r="R152" t="str">
        <f t="shared" si="49"/>
        <v>0.245762,-0.141891,0.141667</v>
      </c>
      <c r="T152" t="str">
        <f t="shared" si="50"/>
        <v>0.324760,-0.187500,0.191667 0.245762,-0.141891,0.241667</v>
      </c>
      <c r="V152" t="str">
        <f t="shared" si="51"/>
        <v>0.324760,-0.187500,0.191667 0.245762,-0.141891,0.141667</v>
      </c>
    </row>
    <row r="153" spans="1:22" x14ac:dyDescent="0.25">
      <c r="A153" s="143">
        <f t="shared" si="35"/>
        <v>139</v>
      </c>
      <c r="B153" s="133">
        <f t="shared" si="40"/>
        <v>695</v>
      </c>
      <c r="C153" s="2">
        <f t="shared" si="41"/>
        <v>12.130038301360591</v>
      </c>
      <c r="D153" s="2">
        <f t="shared" si="42"/>
        <v>0.90630778703664994</v>
      </c>
      <c r="E153" s="2">
        <f t="shared" si="36"/>
        <v>-0.42261826174069944</v>
      </c>
      <c r="F153" s="2">
        <f t="shared" si="37"/>
        <v>0.33986542013874371</v>
      </c>
      <c r="G153" s="2">
        <f t="shared" si="38"/>
        <v>-0.15848184815276228</v>
      </c>
      <c r="H153" s="2">
        <f t="shared" si="39"/>
        <v>0.19305555555555556</v>
      </c>
      <c r="I153" t="str">
        <f t="shared" si="43"/>
        <v>0.339865,-0.158482,0.193056</v>
      </c>
      <c r="K153" s="2">
        <f t="shared" si="44"/>
        <v>0.25719310512767019</v>
      </c>
      <c r="L153" s="2">
        <f t="shared" si="45"/>
        <v>-0.11993111454569626</v>
      </c>
      <c r="M153" s="2">
        <f t="shared" si="46"/>
        <v>0.24305555555555558</v>
      </c>
      <c r="N153" s="2">
        <f t="shared" si="47"/>
        <v>0.14305555555555555</v>
      </c>
      <c r="O153" s="2"/>
      <c r="P153" t="str">
        <f t="shared" si="48"/>
        <v>0.257193,-0.119931,0.243056</v>
      </c>
      <c r="R153" t="str">
        <f t="shared" si="49"/>
        <v>0.257193,-0.119931,0.143056</v>
      </c>
      <c r="T153" t="str">
        <f t="shared" si="50"/>
        <v>0.339865,-0.158482,0.193056 0.257193,-0.119931,0.243056</v>
      </c>
      <c r="V153" t="str">
        <f t="shared" si="51"/>
        <v>0.339865,-0.158482,0.193056 0.257193,-0.119931,0.143056</v>
      </c>
    </row>
    <row r="154" spans="1:22" x14ac:dyDescent="0.25">
      <c r="A154" s="143">
        <f t="shared" si="35"/>
        <v>140</v>
      </c>
      <c r="B154" s="133">
        <f t="shared" si="40"/>
        <v>700</v>
      </c>
      <c r="C154" s="2">
        <f t="shared" si="41"/>
        <v>12.217304763960307</v>
      </c>
      <c r="D154" s="2">
        <f t="shared" si="42"/>
        <v>0.93969262078590832</v>
      </c>
      <c r="E154" s="2">
        <f t="shared" si="36"/>
        <v>-0.34202014332566882</v>
      </c>
      <c r="F154" s="2">
        <f t="shared" si="37"/>
        <v>0.3523847327947156</v>
      </c>
      <c r="G154" s="2">
        <f t="shared" si="38"/>
        <v>-0.1282575537471258</v>
      </c>
      <c r="H154" s="2">
        <f t="shared" si="39"/>
        <v>0.19444444444444445</v>
      </c>
      <c r="I154" t="str">
        <f t="shared" si="43"/>
        <v>0.352385,-0.128258,0.194444</v>
      </c>
      <c r="K154" s="2">
        <f t="shared" si="44"/>
        <v>0.26666709308072262</v>
      </c>
      <c r="L154" s="2">
        <f t="shared" si="45"/>
        <v>-9.7058884339677826E-2</v>
      </c>
      <c r="M154" s="2">
        <f t="shared" si="46"/>
        <v>0.24444444444444446</v>
      </c>
      <c r="N154" s="2">
        <f t="shared" si="47"/>
        <v>0.14444444444444443</v>
      </c>
      <c r="O154" s="2"/>
      <c r="P154" t="str">
        <f t="shared" si="48"/>
        <v>0.266667,-0.097059,0.244444</v>
      </c>
      <c r="R154" t="str">
        <f t="shared" si="49"/>
        <v>0.266667,-0.097059,0.144444</v>
      </c>
      <c r="T154" t="str">
        <f t="shared" si="50"/>
        <v>0.352385,-0.128258,0.194444 0.266667,-0.097059,0.244444</v>
      </c>
      <c r="V154" t="str">
        <f t="shared" si="51"/>
        <v>0.352385,-0.128258,0.194444 0.266667,-0.097059,0.144444</v>
      </c>
    </row>
    <row r="155" spans="1:22" x14ac:dyDescent="0.25">
      <c r="A155" s="143">
        <f t="shared" si="35"/>
        <v>141</v>
      </c>
      <c r="B155" s="133">
        <f t="shared" si="40"/>
        <v>705</v>
      </c>
      <c r="C155" s="2">
        <f t="shared" si="41"/>
        <v>12.304571226560023</v>
      </c>
      <c r="D155" s="2">
        <f t="shared" si="42"/>
        <v>0.9659258262890682</v>
      </c>
      <c r="E155" s="2">
        <f t="shared" si="36"/>
        <v>-0.25881904510252096</v>
      </c>
      <c r="F155" s="2">
        <f t="shared" si="37"/>
        <v>0.36222218485840058</v>
      </c>
      <c r="G155" s="2">
        <f t="shared" si="38"/>
        <v>-9.7057141913445361E-2</v>
      </c>
      <c r="H155" s="2">
        <f t="shared" si="39"/>
        <v>0.19583333333333333</v>
      </c>
      <c r="I155" t="str">
        <f t="shared" si="43"/>
        <v>0.362222,-0.097057,0.195833</v>
      </c>
      <c r="K155" s="2">
        <f t="shared" si="44"/>
        <v>0.27411158343743752</v>
      </c>
      <c r="L155" s="2">
        <f t="shared" si="45"/>
        <v>-7.3447977418077751E-2</v>
      </c>
      <c r="M155" s="2">
        <f t="shared" si="46"/>
        <v>0.24583333333333335</v>
      </c>
      <c r="N155" s="2">
        <f t="shared" si="47"/>
        <v>0.14583333333333331</v>
      </c>
      <c r="O155" s="2"/>
      <c r="P155" t="str">
        <f t="shared" si="48"/>
        <v>0.274112,-0.073448,0.245833</v>
      </c>
      <c r="R155" t="str">
        <f t="shared" si="49"/>
        <v>0.274112,-0.073448,0.145833</v>
      </c>
      <c r="T155" t="str">
        <f t="shared" si="50"/>
        <v>0.362222,-0.097057,0.195833 0.274112,-0.073448,0.245833</v>
      </c>
      <c r="V155" t="str">
        <f t="shared" si="51"/>
        <v>0.362222,-0.097057,0.195833 0.274112,-0.073448,0.145833</v>
      </c>
    </row>
    <row r="156" spans="1:22" x14ac:dyDescent="0.25">
      <c r="A156" s="143">
        <f t="shared" si="35"/>
        <v>142</v>
      </c>
      <c r="B156" s="133">
        <f t="shared" si="40"/>
        <v>710</v>
      </c>
      <c r="C156" s="2">
        <f t="shared" si="41"/>
        <v>12.39183768915974</v>
      </c>
      <c r="D156" s="2">
        <f t="shared" si="42"/>
        <v>0.98480775301220802</v>
      </c>
      <c r="E156" s="2">
        <f t="shared" si="36"/>
        <v>-0.17364817766693064</v>
      </c>
      <c r="F156" s="2">
        <f t="shared" si="37"/>
        <v>0.36930290737957799</v>
      </c>
      <c r="G156" s="2">
        <f t="shared" si="38"/>
        <v>-6.5118066625098989E-2</v>
      </c>
      <c r="H156" s="2">
        <f t="shared" si="39"/>
        <v>0.19722222222222224</v>
      </c>
      <c r="I156" t="str">
        <f t="shared" si="43"/>
        <v>0.369303,-0.065118,0.197222</v>
      </c>
      <c r="K156" s="2">
        <f t="shared" si="44"/>
        <v>0.2794699191310942</v>
      </c>
      <c r="L156" s="2">
        <f t="shared" si="45"/>
        <v>-4.9278087039224795E-2</v>
      </c>
      <c r="M156" s="2">
        <f t="shared" si="46"/>
        <v>0.24722222222222223</v>
      </c>
      <c r="N156" s="2">
        <f t="shared" si="47"/>
        <v>0.14722222222222225</v>
      </c>
      <c r="O156" s="2"/>
      <c r="P156" t="str">
        <f t="shared" si="48"/>
        <v>0.279470,-0.049278,0.247222</v>
      </c>
      <c r="R156" t="str">
        <f t="shared" si="49"/>
        <v>0.279470,-0.049278,0.147222</v>
      </c>
      <c r="T156" t="str">
        <f t="shared" si="50"/>
        <v>0.369303,-0.065118,0.197222 0.279470,-0.049278,0.247222</v>
      </c>
      <c r="V156" t="str">
        <f t="shared" si="51"/>
        <v>0.369303,-0.065118,0.197222 0.279470,-0.049278,0.147222</v>
      </c>
    </row>
    <row r="157" spans="1:22" x14ac:dyDescent="0.25">
      <c r="A157" s="143">
        <f t="shared" si="35"/>
        <v>143</v>
      </c>
      <c r="B157" s="133">
        <f t="shared" si="40"/>
        <v>715</v>
      </c>
      <c r="C157" s="2">
        <f t="shared" si="41"/>
        <v>12.479104151759456</v>
      </c>
      <c r="D157" s="2">
        <f t="shared" si="42"/>
        <v>0.99619469809174555</v>
      </c>
      <c r="E157" s="2">
        <f t="shared" si="36"/>
        <v>-8.7155742747658554E-2</v>
      </c>
      <c r="F157" s="2">
        <f t="shared" si="37"/>
        <v>0.37357301178440461</v>
      </c>
      <c r="G157" s="2">
        <f t="shared" si="38"/>
        <v>-3.2683403530371954E-2</v>
      </c>
      <c r="H157" s="2">
        <f t="shared" si="39"/>
        <v>0.19861111111111113</v>
      </c>
      <c r="I157" t="str">
        <f t="shared" si="43"/>
        <v>0.373573,-0.032683,0.198611</v>
      </c>
      <c r="K157" s="2">
        <f t="shared" si="44"/>
        <v>0.2827013199916123</v>
      </c>
      <c r="L157" s="2">
        <f t="shared" si="45"/>
        <v>-2.4733160663080851E-2</v>
      </c>
      <c r="M157" s="2">
        <f t="shared" si="46"/>
        <v>0.24861111111111112</v>
      </c>
      <c r="N157" s="2">
        <f t="shared" si="47"/>
        <v>0.14861111111111114</v>
      </c>
      <c r="O157" s="2"/>
      <c r="P157" t="str">
        <f t="shared" si="48"/>
        <v>0.282701,-0.024733,0.248611</v>
      </c>
      <c r="R157" t="str">
        <f t="shared" si="49"/>
        <v>0.282701,-0.024733,0.148611</v>
      </c>
      <c r="T157" t="str">
        <f t="shared" si="50"/>
        <v>0.373573,-0.032683,0.198611 0.282701,-0.024733,0.248611</v>
      </c>
      <c r="V157" t="str">
        <f t="shared" si="51"/>
        <v>0.373573,-0.032683,0.198611 0.282701,-0.024733,0.148611</v>
      </c>
    </row>
    <row r="158" spans="1:22" x14ac:dyDescent="0.25">
      <c r="A158" s="143">
        <f t="shared" si="35"/>
        <v>144</v>
      </c>
      <c r="B158" s="133">
        <f t="shared" si="40"/>
        <v>720</v>
      </c>
      <c r="C158" s="2">
        <f t="shared" si="41"/>
        <v>12.566370614359172</v>
      </c>
      <c r="D158" s="2">
        <f t="shared" si="42"/>
        <v>1</v>
      </c>
      <c r="E158" s="2">
        <f t="shared" si="36"/>
        <v>-4.90059381963448E-16</v>
      </c>
      <c r="F158" s="2">
        <f t="shared" si="37"/>
        <v>0.375</v>
      </c>
      <c r="G158" s="2">
        <f t="shared" si="38"/>
        <v>-1.83772268236293E-16</v>
      </c>
      <c r="H158" s="2">
        <f t="shared" si="39"/>
        <v>0.2</v>
      </c>
      <c r="I158" t="str">
        <f t="shared" si="43"/>
        <v>0.375000,0.000000,0.200000</v>
      </c>
      <c r="K158" s="2">
        <f t="shared" si="44"/>
        <v>0.28378119310727012</v>
      </c>
      <c r="L158" s="2">
        <f t="shared" si="45"/>
        <v>-1.390696361069987E-16</v>
      </c>
      <c r="M158" s="2">
        <f t="shared" si="46"/>
        <v>0.25</v>
      </c>
      <c r="N158" s="2">
        <f t="shared" si="47"/>
        <v>0.15000000000000002</v>
      </c>
      <c r="O158" s="2"/>
      <c r="P158" t="str">
        <f t="shared" si="48"/>
        <v>0.283781,0.000000,0.250000</v>
      </c>
      <c r="R158" t="str">
        <f t="shared" si="49"/>
        <v>0.283781,0.000000,0.150000</v>
      </c>
      <c r="T158" t="str">
        <f t="shared" si="50"/>
        <v>0.375000,0.000000,0.200000 0.283781,0.000000,0.250000</v>
      </c>
      <c r="V158" t="str">
        <f t="shared" si="51"/>
        <v>0.375000,0.000000,0.200000 0.283781,0.000000,0.150000</v>
      </c>
    </row>
    <row r="159" spans="1:22" x14ac:dyDescent="0.25">
      <c r="A159" s="143">
        <f t="shared" si="35"/>
        <v>145</v>
      </c>
      <c r="B159" s="133">
        <f t="shared" si="40"/>
        <v>725</v>
      </c>
      <c r="C159" s="2">
        <f t="shared" si="41"/>
        <v>12.653637076958889</v>
      </c>
      <c r="D159" s="2">
        <f t="shared" si="42"/>
        <v>0.99619469809174555</v>
      </c>
      <c r="E159" s="2">
        <f t="shared" si="36"/>
        <v>8.7155742747657583E-2</v>
      </c>
      <c r="F159" s="2">
        <f t="shared" si="37"/>
        <v>0.37357301178440461</v>
      </c>
      <c r="G159" s="2">
        <f t="shared" si="38"/>
        <v>3.2683403530371594E-2</v>
      </c>
      <c r="H159" s="2">
        <f t="shared" si="39"/>
        <v>0.2013888888888889</v>
      </c>
      <c r="I159" t="str">
        <f t="shared" si="43"/>
        <v>0.373573,0.032683,0.201389</v>
      </c>
      <c r="K159" s="2">
        <f t="shared" si="44"/>
        <v>0.2827013199916123</v>
      </c>
      <c r="L159" s="2">
        <f t="shared" si="45"/>
        <v>2.4733160663080574E-2</v>
      </c>
      <c r="M159" s="2">
        <f t="shared" si="46"/>
        <v>0.25138888888888888</v>
      </c>
      <c r="N159" s="2">
        <f t="shared" si="47"/>
        <v>0.15138888888888891</v>
      </c>
      <c r="O159" s="2"/>
      <c r="P159" t="str">
        <f t="shared" si="48"/>
        <v>0.282701,0.024733,0.251389</v>
      </c>
      <c r="R159" t="str">
        <f t="shared" si="49"/>
        <v>0.282701,0.024733,0.151389</v>
      </c>
      <c r="T159" t="str">
        <f t="shared" si="50"/>
        <v>0.373573,0.032683,0.201389 0.282701,0.024733,0.251389</v>
      </c>
      <c r="V159" t="str">
        <f t="shared" si="51"/>
        <v>0.373573,0.032683,0.201389 0.282701,0.024733,0.151389</v>
      </c>
    </row>
    <row r="160" spans="1:22" x14ac:dyDescent="0.25">
      <c r="A160" s="143">
        <f t="shared" si="35"/>
        <v>146</v>
      </c>
      <c r="B160" s="133">
        <f t="shared" si="40"/>
        <v>730</v>
      </c>
      <c r="C160" s="2">
        <f t="shared" si="41"/>
        <v>12.740903539558605</v>
      </c>
      <c r="D160" s="2">
        <f t="shared" si="42"/>
        <v>0.98480775301220813</v>
      </c>
      <c r="E160" s="2">
        <f t="shared" si="36"/>
        <v>0.17364817766692967</v>
      </c>
      <c r="F160" s="2">
        <f t="shared" si="37"/>
        <v>0.36930290737957805</v>
      </c>
      <c r="G160" s="2">
        <f t="shared" si="38"/>
        <v>6.5118066625098628E-2</v>
      </c>
      <c r="H160" s="2">
        <f t="shared" si="39"/>
        <v>0.20277777777777778</v>
      </c>
      <c r="I160" t="str">
        <f t="shared" si="43"/>
        <v>0.369303,0.065118,0.202778</v>
      </c>
      <c r="K160" s="2">
        <f t="shared" si="44"/>
        <v>0.2794699191310942</v>
      </c>
      <c r="L160" s="2">
        <f t="shared" si="45"/>
        <v>4.9278087039224518E-2</v>
      </c>
      <c r="M160" s="2">
        <f t="shared" si="46"/>
        <v>0.25277777777777777</v>
      </c>
      <c r="N160" s="2">
        <f t="shared" si="47"/>
        <v>0.15277777777777779</v>
      </c>
      <c r="O160" s="2"/>
      <c r="P160" t="str">
        <f t="shared" si="48"/>
        <v>0.279470,0.049278,0.252778</v>
      </c>
      <c r="R160" t="str">
        <f t="shared" si="49"/>
        <v>0.279470,0.049278,0.152778</v>
      </c>
      <c r="T160" t="str">
        <f t="shared" si="50"/>
        <v>0.369303,0.065118,0.202778 0.279470,0.049278,0.252778</v>
      </c>
      <c r="V160" t="str">
        <f t="shared" si="51"/>
        <v>0.369303,0.065118,0.202778 0.279470,0.049278,0.152778</v>
      </c>
    </row>
    <row r="161" spans="1:22" x14ac:dyDescent="0.25">
      <c r="A161" s="143">
        <f t="shared" ref="A161:A224" si="52">A160+1</f>
        <v>147</v>
      </c>
      <c r="B161" s="133">
        <f t="shared" si="40"/>
        <v>735</v>
      </c>
      <c r="C161" s="2">
        <f t="shared" si="41"/>
        <v>12.828170002158322</v>
      </c>
      <c r="D161" s="2">
        <f t="shared" si="42"/>
        <v>0.96592582628906853</v>
      </c>
      <c r="E161" s="2">
        <f t="shared" ref="E161:E224" si="53">SIN(C161)</f>
        <v>0.25881904510252002</v>
      </c>
      <c r="F161" s="2">
        <f t="shared" ref="F161:F224" si="54">$B$8+(D161*($B$5/2))</f>
        <v>0.36222218485840069</v>
      </c>
      <c r="G161" s="2">
        <f t="shared" ref="G161:G224" si="55">$B$9+(E161*($B$5/2))</f>
        <v>9.7057141913445E-2</v>
      </c>
      <c r="H161" s="2">
        <f t="shared" ref="H161:H224" si="56">$B$10+(A161*(1/($B$7*$B$6)))</f>
        <v>0.20416666666666666</v>
      </c>
      <c r="I161" t="str">
        <f t="shared" si="43"/>
        <v>0.362222,0.097057,0.204167</v>
      </c>
      <c r="K161" s="2">
        <f t="shared" si="44"/>
        <v>0.27411158343743763</v>
      </c>
      <c r="L161" s="2">
        <f t="shared" si="45"/>
        <v>7.3447977418077487E-2</v>
      </c>
      <c r="M161" s="2">
        <f t="shared" si="46"/>
        <v>0.25416666666666665</v>
      </c>
      <c r="N161" s="2">
        <f t="shared" si="47"/>
        <v>0.15416666666666667</v>
      </c>
      <c r="O161" s="2"/>
      <c r="P161" t="str">
        <f t="shared" si="48"/>
        <v>0.274112,0.073448,0.254167</v>
      </c>
      <c r="R161" t="str">
        <f t="shared" si="49"/>
        <v>0.274112,0.073448,0.154167</v>
      </c>
      <c r="T161" t="str">
        <f t="shared" si="50"/>
        <v>0.362222,0.097057,0.204167 0.274112,0.073448,0.254167</v>
      </c>
      <c r="V161" t="str">
        <f t="shared" si="51"/>
        <v>0.362222,0.097057,0.204167 0.274112,0.073448,0.154167</v>
      </c>
    </row>
    <row r="162" spans="1:22" x14ac:dyDescent="0.25">
      <c r="A162" s="143">
        <f t="shared" si="52"/>
        <v>148</v>
      </c>
      <c r="B162" s="133">
        <f t="shared" si="40"/>
        <v>740</v>
      </c>
      <c r="C162" s="2">
        <f t="shared" si="41"/>
        <v>12.915436464758038</v>
      </c>
      <c r="D162" s="2">
        <f t="shared" si="42"/>
        <v>0.93969262078590865</v>
      </c>
      <c r="E162" s="2">
        <f t="shared" si="53"/>
        <v>0.34202014332566788</v>
      </c>
      <c r="F162" s="2">
        <f t="shared" si="54"/>
        <v>0.35238473279471572</v>
      </c>
      <c r="G162" s="2">
        <f t="shared" si="55"/>
        <v>0.12825755374712544</v>
      </c>
      <c r="H162" s="2">
        <f t="shared" si="56"/>
        <v>0.20555555555555557</v>
      </c>
      <c r="I162" t="str">
        <f t="shared" si="43"/>
        <v>0.352385,0.128258,0.205556</v>
      </c>
      <c r="K162" s="2">
        <f t="shared" si="44"/>
        <v>0.26666709308072267</v>
      </c>
      <c r="L162" s="2">
        <f t="shared" si="45"/>
        <v>9.7058884339677562E-2</v>
      </c>
      <c r="M162" s="2">
        <f t="shared" si="46"/>
        <v>0.25555555555555559</v>
      </c>
      <c r="N162" s="2">
        <f t="shared" si="47"/>
        <v>0.15555555555555556</v>
      </c>
      <c r="O162" s="2"/>
      <c r="P162" t="str">
        <f t="shared" si="48"/>
        <v>0.266667,0.097059,0.255556</v>
      </c>
      <c r="R162" t="str">
        <f t="shared" si="49"/>
        <v>0.266667,0.097059,0.155556</v>
      </c>
      <c r="T162" t="str">
        <f t="shared" si="50"/>
        <v>0.352385,0.128258,0.205556 0.266667,0.097059,0.255556</v>
      </c>
      <c r="V162" t="str">
        <f t="shared" si="51"/>
        <v>0.352385,0.128258,0.205556 0.266667,0.097059,0.155556</v>
      </c>
    </row>
    <row r="163" spans="1:22" x14ac:dyDescent="0.25">
      <c r="A163" s="143">
        <f t="shared" si="52"/>
        <v>149</v>
      </c>
      <c r="B163" s="133">
        <f t="shared" si="40"/>
        <v>745</v>
      </c>
      <c r="C163" s="2">
        <f t="shared" si="41"/>
        <v>13.002702927357754</v>
      </c>
      <c r="D163" s="2">
        <f t="shared" si="42"/>
        <v>0.90630778703665038</v>
      </c>
      <c r="E163" s="2">
        <f t="shared" si="53"/>
        <v>0.42261826174069855</v>
      </c>
      <c r="F163" s="2">
        <f t="shared" si="54"/>
        <v>0.33986542013874388</v>
      </c>
      <c r="G163" s="2">
        <f t="shared" si="55"/>
        <v>0.15848184815276195</v>
      </c>
      <c r="H163" s="2">
        <f t="shared" si="56"/>
        <v>0.20694444444444446</v>
      </c>
      <c r="I163" t="str">
        <f t="shared" si="43"/>
        <v>0.339865,0.158482,0.206944</v>
      </c>
      <c r="K163" s="2">
        <f t="shared" si="44"/>
        <v>0.25719310512767035</v>
      </c>
      <c r="L163" s="2">
        <f t="shared" si="45"/>
        <v>0.11993111454569601</v>
      </c>
      <c r="M163" s="2">
        <f t="shared" si="46"/>
        <v>0.25694444444444448</v>
      </c>
      <c r="N163" s="2">
        <f t="shared" si="47"/>
        <v>0.15694444444444444</v>
      </c>
      <c r="O163" s="2"/>
      <c r="P163" t="str">
        <f t="shared" si="48"/>
        <v>0.257193,0.119931,0.256944</v>
      </c>
      <c r="R163" t="str">
        <f t="shared" si="49"/>
        <v>0.257193,0.119931,0.156944</v>
      </c>
      <c r="T163" t="str">
        <f t="shared" si="50"/>
        <v>0.339865,0.158482,0.206944 0.257193,0.119931,0.256944</v>
      </c>
      <c r="V163" t="str">
        <f t="shared" si="51"/>
        <v>0.339865,0.158482,0.206944 0.257193,0.119931,0.156944</v>
      </c>
    </row>
    <row r="164" spans="1:22" x14ac:dyDescent="0.25">
      <c r="A164" s="143">
        <f t="shared" si="52"/>
        <v>150</v>
      </c>
      <c r="B164" s="133">
        <f t="shared" si="40"/>
        <v>750</v>
      </c>
      <c r="C164" s="2">
        <f t="shared" si="41"/>
        <v>13.089969389957471</v>
      </c>
      <c r="D164" s="2">
        <f t="shared" si="42"/>
        <v>0.86602540378443915</v>
      </c>
      <c r="E164" s="2">
        <f t="shared" si="53"/>
        <v>0.49999999999999906</v>
      </c>
      <c r="F164" s="2">
        <f t="shared" si="54"/>
        <v>0.32475952641916467</v>
      </c>
      <c r="G164" s="2">
        <f t="shared" si="55"/>
        <v>0.18749999999999964</v>
      </c>
      <c r="H164" s="2">
        <f t="shared" si="56"/>
        <v>0.20833333333333334</v>
      </c>
      <c r="I164" t="str">
        <f t="shared" si="43"/>
        <v>0.324760,0.187500,0.208333</v>
      </c>
      <c r="K164" s="2">
        <f t="shared" si="44"/>
        <v>0.24576172234715352</v>
      </c>
      <c r="L164" s="2">
        <f t="shared" si="45"/>
        <v>0.14189059655363478</v>
      </c>
      <c r="M164" s="2">
        <f t="shared" si="46"/>
        <v>0.25833333333333336</v>
      </c>
      <c r="N164" s="2">
        <f t="shared" si="47"/>
        <v>0.15833333333333333</v>
      </c>
      <c r="O164" s="2"/>
      <c r="P164" t="str">
        <f t="shared" si="48"/>
        <v>0.245762,0.141891,0.258333</v>
      </c>
      <c r="R164" t="str">
        <f t="shared" si="49"/>
        <v>0.245762,0.141891,0.158333</v>
      </c>
      <c r="T164" t="str">
        <f t="shared" si="50"/>
        <v>0.324760,0.187500,0.208333 0.245762,0.141891,0.258333</v>
      </c>
      <c r="V164" t="str">
        <f t="shared" si="51"/>
        <v>0.324760,0.187500,0.208333 0.245762,0.141891,0.158333</v>
      </c>
    </row>
    <row r="165" spans="1:22" x14ac:dyDescent="0.25">
      <c r="A165" s="143">
        <f t="shared" si="52"/>
        <v>151</v>
      </c>
      <c r="B165" s="133">
        <f t="shared" si="40"/>
        <v>755</v>
      </c>
      <c r="C165" s="2">
        <f t="shared" si="41"/>
        <v>13.177235852557189</v>
      </c>
      <c r="D165" s="2">
        <f t="shared" si="42"/>
        <v>0.81915204428899147</v>
      </c>
      <c r="E165" s="2">
        <f t="shared" si="53"/>
        <v>0.5735764363510466</v>
      </c>
      <c r="F165" s="2">
        <f t="shared" si="54"/>
        <v>0.3071820166083718</v>
      </c>
      <c r="G165" s="2">
        <f t="shared" si="55"/>
        <v>0.21509116363164249</v>
      </c>
      <c r="H165" s="2">
        <f t="shared" si="56"/>
        <v>0.20972222222222223</v>
      </c>
      <c r="I165" t="str">
        <f t="shared" si="43"/>
        <v>0.307182,0.215091,0.209722</v>
      </c>
      <c r="K165" s="2">
        <f t="shared" si="44"/>
        <v>0.23245994446458937</v>
      </c>
      <c r="L165" s="2">
        <f t="shared" si="45"/>
        <v>0.16277020544591619</v>
      </c>
      <c r="M165" s="2">
        <f t="shared" si="46"/>
        <v>0.25972222222222224</v>
      </c>
      <c r="N165" s="2">
        <f t="shared" si="47"/>
        <v>0.15972222222222221</v>
      </c>
      <c r="O165" s="2"/>
      <c r="P165" t="str">
        <f t="shared" si="48"/>
        <v>0.232460,0.162770,0.259722</v>
      </c>
      <c r="R165" t="str">
        <f t="shared" si="49"/>
        <v>0.232460,0.162770,0.159722</v>
      </c>
      <c r="T165" t="str">
        <f t="shared" si="50"/>
        <v>0.307182,0.215091,0.209722 0.232460,0.162770,0.259722</v>
      </c>
      <c r="V165" t="str">
        <f t="shared" si="51"/>
        <v>0.307182,0.215091,0.209722 0.232460,0.162770,0.159722</v>
      </c>
    </row>
    <row r="166" spans="1:22" x14ac:dyDescent="0.25">
      <c r="A166" s="143">
        <f t="shared" si="52"/>
        <v>152</v>
      </c>
      <c r="B166" s="133">
        <f t="shared" si="40"/>
        <v>760</v>
      </c>
      <c r="C166" s="2">
        <f t="shared" si="41"/>
        <v>13.264502315156905</v>
      </c>
      <c r="D166" s="2">
        <f t="shared" si="42"/>
        <v>0.76604444311897768</v>
      </c>
      <c r="E166" s="2">
        <f t="shared" si="53"/>
        <v>0.6427876096865397</v>
      </c>
      <c r="F166" s="2">
        <f t="shared" si="54"/>
        <v>0.2872666661696166</v>
      </c>
      <c r="G166" s="2">
        <f t="shared" si="55"/>
        <v>0.24104535363245239</v>
      </c>
      <c r="H166" s="2">
        <f t="shared" si="56"/>
        <v>0.21111111111111111</v>
      </c>
      <c r="I166" t="str">
        <f t="shared" si="43"/>
        <v>0.287267,0.241045,0.211111</v>
      </c>
      <c r="K166" s="2">
        <f t="shared" si="44"/>
        <v>0.2173890060414978</v>
      </c>
      <c r="L166" s="2">
        <f t="shared" si="45"/>
        <v>0.18241103479141649</v>
      </c>
      <c r="M166" s="2">
        <f t="shared" si="46"/>
        <v>0.26111111111111113</v>
      </c>
      <c r="N166" s="2">
        <f t="shared" si="47"/>
        <v>0.16111111111111109</v>
      </c>
      <c r="O166" s="2"/>
      <c r="P166" t="str">
        <f t="shared" si="48"/>
        <v>0.217389,0.182411,0.261111</v>
      </c>
      <c r="R166" t="str">
        <f t="shared" si="49"/>
        <v>0.217389,0.182411,0.161111</v>
      </c>
      <c r="T166" t="str">
        <f t="shared" si="50"/>
        <v>0.287267,0.241045,0.211111 0.217389,0.182411,0.261111</v>
      </c>
      <c r="V166" t="str">
        <f t="shared" si="51"/>
        <v>0.287267,0.241045,0.211111 0.217389,0.182411,0.161111</v>
      </c>
    </row>
    <row r="167" spans="1:22" x14ac:dyDescent="0.25">
      <c r="A167" s="143">
        <f t="shared" si="52"/>
        <v>153</v>
      </c>
      <c r="B167" s="133">
        <f t="shared" si="40"/>
        <v>765</v>
      </c>
      <c r="C167" s="2">
        <f t="shared" si="41"/>
        <v>13.351768777756622</v>
      </c>
      <c r="D167" s="2">
        <f t="shared" si="42"/>
        <v>0.70710678118654724</v>
      </c>
      <c r="E167" s="2">
        <f t="shared" si="53"/>
        <v>0.70710678118654779</v>
      </c>
      <c r="F167" s="2">
        <f t="shared" si="54"/>
        <v>0.26516504294495524</v>
      </c>
      <c r="G167" s="2">
        <f t="shared" si="55"/>
        <v>0.26516504294495541</v>
      </c>
      <c r="H167" s="2">
        <f t="shared" si="56"/>
        <v>0.21249999999999999</v>
      </c>
      <c r="I167" t="str">
        <f t="shared" si="43"/>
        <v>0.265165,0.265165,0.212500</v>
      </c>
      <c r="K167" s="2">
        <f t="shared" si="44"/>
        <v>0.20066360601935976</v>
      </c>
      <c r="L167" s="2">
        <f t="shared" si="45"/>
        <v>0.20066360601935992</v>
      </c>
      <c r="M167" s="2">
        <f t="shared" si="46"/>
        <v>0.26250000000000001</v>
      </c>
      <c r="N167" s="2">
        <f t="shared" si="47"/>
        <v>0.16249999999999998</v>
      </c>
      <c r="O167" s="2"/>
      <c r="P167" t="str">
        <f t="shared" si="48"/>
        <v>0.200664,0.200664,0.262500</v>
      </c>
      <c r="R167" t="str">
        <f t="shared" si="49"/>
        <v>0.200664,0.200664,0.162500</v>
      </c>
      <c r="T167" t="str">
        <f t="shared" si="50"/>
        <v>0.265165,0.265165,0.212500 0.200664,0.200664,0.262500</v>
      </c>
      <c r="V167" t="str">
        <f t="shared" si="51"/>
        <v>0.265165,0.265165,0.212500 0.200664,0.200664,0.162500</v>
      </c>
    </row>
    <row r="168" spans="1:22" x14ac:dyDescent="0.25">
      <c r="A168" s="143">
        <f t="shared" si="52"/>
        <v>154</v>
      </c>
      <c r="B168" s="133">
        <f t="shared" si="40"/>
        <v>770</v>
      </c>
      <c r="C168" s="2">
        <f t="shared" si="41"/>
        <v>13.439035240356338</v>
      </c>
      <c r="D168" s="2">
        <f t="shared" si="42"/>
        <v>0.64278760968653914</v>
      </c>
      <c r="E168" s="2">
        <f t="shared" si="53"/>
        <v>0.76604444311897824</v>
      </c>
      <c r="F168" s="2">
        <f t="shared" si="54"/>
        <v>0.24104535363245216</v>
      </c>
      <c r="G168" s="2">
        <f t="shared" si="55"/>
        <v>0.28726666616961682</v>
      </c>
      <c r="H168" s="2">
        <f t="shared" si="56"/>
        <v>0.21388888888888891</v>
      </c>
      <c r="I168" t="str">
        <f t="shared" si="43"/>
        <v>0.241045,0.287267,0.213889</v>
      </c>
      <c r="K168" s="2">
        <f t="shared" si="44"/>
        <v>0.18241103479141635</v>
      </c>
      <c r="L168" s="2">
        <f t="shared" si="45"/>
        <v>0.21738900604149797</v>
      </c>
      <c r="M168" s="2">
        <f t="shared" si="46"/>
        <v>0.2638888888888889</v>
      </c>
      <c r="N168" s="2">
        <f t="shared" si="47"/>
        <v>0.16388888888888892</v>
      </c>
      <c r="O168" s="2"/>
      <c r="P168" t="str">
        <f t="shared" si="48"/>
        <v>0.182411,0.217389,0.263889</v>
      </c>
      <c r="R168" t="str">
        <f t="shared" si="49"/>
        <v>0.182411,0.217389,0.163889</v>
      </c>
      <c r="T168" t="str">
        <f t="shared" si="50"/>
        <v>0.241045,0.287267,0.213889 0.182411,0.217389,0.263889</v>
      </c>
      <c r="V168" t="str">
        <f t="shared" si="51"/>
        <v>0.241045,0.287267,0.213889 0.182411,0.217389,0.163889</v>
      </c>
    </row>
    <row r="169" spans="1:22" x14ac:dyDescent="0.25">
      <c r="A169" s="143">
        <f t="shared" si="52"/>
        <v>155</v>
      </c>
      <c r="B169" s="133">
        <f t="shared" si="40"/>
        <v>775</v>
      </c>
      <c r="C169" s="2">
        <f t="shared" si="41"/>
        <v>13.526301702956054</v>
      </c>
      <c r="D169" s="2">
        <f t="shared" si="42"/>
        <v>0.57357643635104594</v>
      </c>
      <c r="E169" s="2">
        <f t="shared" si="53"/>
        <v>0.81915204428899191</v>
      </c>
      <c r="F169" s="2">
        <f t="shared" si="54"/>
        <v>0.21509116363164221</v>
      </c>
      <c r="G169" s="2">
        <f t="shared" si="55"/>
        <v>0.30718201660837197</v>
      </c>
      <c r="H169" s="2">
        <f t="shared" si="56"/>
        <v>0.21527777777777779</v>
      </c>
      <c r="I169" t="str">
        <f t="shared" si="43"/>
        <v>0.215091,0.307182,0.215278</v>
      </c>
      <c r="K169" s="2">
        <f t="shared" si="44"/>
        <v>0.162770205445916</v>
      </c>
      <c r="L169" s="2">
        <f t="shared" si="45"/>
        <v>0.23245994446458951</v>
      </c>
      <c r="M169" s="2">
        <f t="shared" si="46"/>
        <v>0.26527777777777778</v>
      </c>
      <c r="N169" s="2">
        <f t="shared" si="47"/>
        <v>0.1652777777777778</v>
      </c>
      <c r="O169" s="2"/>
      <c r="P169" t="str">
        <f t="shared" si="48"/>
        <v>0.162770,0.232460,0.265278</v>
      </c>
      <c r="R169" t="str">
        <f t="shared" si="49"/>
        <v>0.162770,0.232460,0.165278</v>
      </c>
      <c r="T169" t="str">
        <f t="shared" si="50"/>
        <v>0.215091,0.307182,0.215278 0.162770,0.232460,0.265278</v>
      </c>
      <c r="V169" t="str">
        <f t="shared" si="51"/>
        <v>0.215091,0.307182,0.215278 0.162770,0.232460,0.165278</v>
      </c>
    </row>
    <row r="170" spans="1:22" x14ac:dyDescent="0.25">
      <c r="A170" s="143">
        <f t="shared" si="52"/>
        <v>156</v>
      </c>
      <c r="B170" s="133">
        <f t="shared" si="40"/>
        <v>780</v>
      </c>
      <c r="C170" s="2">
        <f t="shared" si="41"/>
        <v>13.613568165555771</v>
      </c>
      <c r="D170" s="2">
        <f t="shared" si="42"/>
        <v>0.49999999999999994</v>
      </c>
      <c r="E170" s="2">
        <f t="shared" si="53"/>
        <v>0.86602540378443871</v>
      </c>
      <c r="F170" s="2">
        <f t="shared" si="54"/>
        <v>0.18749999999999997</v>
      </c>
      <c r="G170" s="2">
        <f t="shared" si="55"/>
        <v>0.3247595264191645</v>
      </c>
      <c r="H170" s="2">
        <f t="shared" si="56"/>
        <v>0.21666666666666667</v>
      </c>
      <c r="I170" t="str">
        <f t="shared" si="43"/>
        <v>0.187500,0.324760,0.216667</v>
      </c>
      <c r="K170" s="2">
        <f t="shared" si="44"/>
        <v>0.14189059655363503</v>
      </c>
      <c r="L170" s="2">
        <f t="shared" si="45"/>
        <v>0.24576172234715338</v>
      </c>
      <c r="M170" s="2">
        <f t="shared" si="46"/>
        <v>0.26666666666666666</v>
      </c>
      <c r="N170" s="2">
        <f t="shared" si="47"/>
        <v>0.16666666666666669</v>
      </c>
      <c r="O170" s="2"/>
      <c r="P170" t="str">
        <f t="shared" si="48"/>
        <v>0.141891,0.245762,0.266667</v>
      </c>
      <c r="R170" t="str">
        <f t="shared" si="49"/>
        <v>0.141891,0.245762,0.166667</v>
      </c>
      <c r="T170" t="str">
        <f t="shared" si="50"/>
        <v>0.187500,0.324760,0.216667 0.141891,0.245762,0.266667</v>
      </c>
      <c r="V170" t="str">
        <f t="shared" si="51"/>
        <v>0.187500,0.324760,0.216667 0.141891,0.245762,0.166667</v>
      </c>
    </row>
    <row r="171" spans="1:22" x14ac:dyDescent="0.25">
      <c r="A171" s="143">
        <f t="shared" si="52"/>
        <v>157</v>
      </c>
      <c r="B171" s="133">
        <f t="shared" si="40"/>
        <v>785</v>
      </c>
      <c r="C171" s="2">
        <f t="shared" si="41"/>
        <v>13.700834628155487</v>
      </c>
      <c r="D171" s="2">
        <f t="shared" si="42"/>
        <v>0.4226182617406995</v>
      </c>
      <c r="E171" s="2">
        <f t="shared" si="53"/>
        <v>0.90630778703664994</v>
      </c>
      <c r="F171" s="2">
        <f t="shared" si="54"/>
        <v>0.15848184815276231</v>
      </c>
      <c r="G171" s="2">
        <f t="shared" si="55"/>
        <v>0.33986542013874371</v>
      </c>
      <c r="H171" s="2">
        <f t="shared" si="56"/>
        <v>0.21805555555555556</v>
      </c>
      <c r="I171" t="str">
        <f t="shared" si="43"/>
        <v>0.158482,0.339865,0.218056</v>
      </c>
      <c r="K171" s="2">
        <f t="shared" si="44"/>
        <v>0.11993111454569627</v>
      </c>
      <c r="L171" s="2">
        <f t="shared" si="45"/>
        <v>0.25719310512767019</v>
      </c>
      <c r="M171" s="2">
        <f t="shared" si="46"/>
        <v>0.26805555555555555</v>
      </c>
      <c r="N171" s="2">
        <f t="shared" si="47"/>
        <v>0.16805555555555557</v>
      </c>
      <c r="O171" s="2"/>
      <c r="P171" t="str">
        <f t="shared" si="48"/>
        <v>0.119931,0.257193,0.268056</v>
      </c>
      <c r="R171" t="str">
        <f t="shared" si="49"/>
        <v>0.119931,0.257193,0.168056</v>
      </c>
      <c r="T171" t="str">
        <f t="shared" si="50"/>
        <v>0.158482,0.339865,0.218056 0.119931,0.257193,0.268056</v>
      </c>
      <c r="V171" t="str">
        <f t="shared" si="51"/>
        <v>0.158482,0.339865,0.218056 0.119931,0.257193,0.168056</v>
      </c>
    </row>
    <row r="172" spans="1:22" x14ac:dyDescent="0.25">
      <c r="A172" s="143">
        <f t="shared" si="52"/>
        <v>158</v>
      </c>
      <c r="B172" s="133">
        <f t="shared" si="40"/>
        <v>790</v>
      </c>
      <c r="C172" s="2">
        <f t="shared" si="41"/>
        <v>13.788101090755204</v>
      </c>
      <c r="D172" s="2">
        <f t="shared" si="42"/>
        <v>0.34202014332566888</v>
      </c>
      <c r="E172" s="2">
        <f t="shared" si="53"/>
        <v>0.93969262078590832</v>
      </c>
      <c r="F172" s="2">
        <f t="shared" si="54"/>
        <v>0.12825755374712583</v>
      </c>
      <c r="G172" s="2">
        <f t="shared" si="55"/>
        <v>0.3523847327947156</v>
      </c>
      <c r="H172" s="2">
        <f t="shared" si="56"/>
        <v>0.21944444444444444</v>
      </c>
      <c r="I172" t="str">
        <f t="shared" si="43"/>
        <v>0.128258,0.352385,0.219444</v>
      </c>
      <c r="K172" s="2">
        <f t="shared" si="44"/>
        <v>9.7058884339677839E-2</v>
      </c>
      <c r="L172" s="2">
        <f t="shared" si="45"/>
        <v>0.26666709308072262</v>
      </c>
      <c r="M172" s="2">
        <f t="shared" si="46"/>
        <v>0.26944444444444443</v>
      </c>
      <c r="N172" s="2">
        <f t="shared" si="47"/>
        <v>0.16944444444444445</v>
      </c>
      <c r="O172" s="2"/>
      <c r="P172" t="str">
        <f t="shared" si="48"/>
        <v>0.097059,0.266667,0.269444</v>
      </c>
      <c r="R172" t="str">
        <f t="shared" si="49"/>
        <v>0.097059,0.266667,0.169444</v>
      </c>
      <c r="T172" t="str">
        <f t="shared" si="50"/>
        <v>0.128258,0.352385,0.219444 0.097059,0.266667,0.269444</v>
      </c>
      <c r="V172" t="str">
        <f t="shared" si="51"/>
        <v>0.128258,0.352385,0.219444 0.097059,0.266667,0.169444</v>
      </c>
    </row>
    <row r="173" spans="1:22" x14ac:dyDescent="0.25">
      <c r="A173" s="143">
        <f t="shared" si="52"/>
        <v>159</v>
      </c>
      <c r="B173" s="133">
        <f t="shared" si="40"/>
        <v>795</v>
      </c>
      <c r="C173" s="2">
        <f t="shared" si="41"/>
        <v>13.87536755335492</v>
      </c>
      <c r="D173" s="2">
        <f t="shared" si="42"/>
        <v>0.25881904510252102</v>
      </c>
      <c r="E173" s="2">
        <f t="shared" si="53"/>
        <v>0.9659258262890682</v>
      </c>
      <c r="F173" s="2">
        <f t="shared" si="54"/>
        <v>9.7057141913445388E-2</v>
      </c>
      <c r="G173" s="2">
        <f t="shared" si="55"/>
        <v>0.36222218485840058</v>
      </c>
      <c r="H173" s="2">
        <f t="shared" si="56"/>
        <v>0.22083333333333335</v>
      </c>
      <c r="I173" t="str">
        <f t="shared" si="43"/>
        <v>0.097057,0.362222,0.220833</v>
      </c>
      <c r="K173" s="2">
        <f t="shared" si="44"/>
        <v>7.3447977418077778E-2</v>
      </c>
      <c r="L173" s="2">
        <f t="shared" si="45"/>
        <v>0.27411158343743752</v>
      </c>
      <c r="M173" s="2">
        <f t="shared" si="46"/>
        <v>0.27083333333333337</v>
      </c>
      <c r="N173" s="2">
        <f t="shared" si="47"/>
        <v>0.17083333333333334</v>
      </c>
      <c r="O173" s="2"/>
      <c r="P173" t="str">
        <f t="shared" si="48"/>
        <v>0.073448,0.274112,0.270833</v>
      </c>
      <c r="R173" t="str">
        <f t="shared" si="49"/>
        <v>0.073448,0.274112,0.170833</v>
      </c>
      <c r="T173" t="str">
        <f t="shared" si="50"/>
        <v>0.097057,0.362222,0.220833 0.073448,0.274112,0.270833</v>
      </c>
      <c r="V173" t="str">
        <f t="shared" si="51"/>
        <v>0.097057,0.362222,0.220833 0.073448,0.274112,0.170833</v>
      </c>
    </row>
    <row r="174" spans="1:22" x14ac:dyDescent="0.25">
      <c r="A174" s="143">
        <f t="shared" si="52"/>
        <v>160</v>
      </c>
      <c r="B174" s="133">
        <f t="shared" si="40"/>
        <v>800</v>
      </c>
      <c r="C174" s="2">
        <f t="shared" si="41"/>
        <v>13.962634015954636</v>
      </c>
      <c r="D174" s="2">
        <f t="shared" si="42"/>
        <v>0.17364817766693069</v>
      </c>
      <c r="E174" s="2">
        <f t="shared" si="53"/>
        <v>0.98480775301220802</v>
      </c>
      <c r="F174" s="2">
        <f t="shared" si="54"/>
        <v>6.5118066625099003E-2</v>
      </c>
      <c r="G174" s="2">
        <f t="shared" si="55"/>
        <v>0.36930290737957799</v>
      </c>
      <c r="H174" s="2">
        <f t="shared" si="56"/>
        <v>0.22222222222222224</v>
      </c>
      <c r="I174" t="str">
        <f t="shared" si="43"/>
        <v>0.065118,0.369303,0.222222</v>
      </c>
      <c r="K174" s="2">
        <f t="shared" si="44"/>
        <v>4.9278087039224809E-2</v>
      </c>
      <c r="L174" s="2">
        <f t="shared" si="45"/>
        <v>0.2794699191310942</v>
      </c>
      <c r="M174" s="2">
        <f t="shared" si="46"/>
        <v>0.27222222222222225</v>
      </c>
      <c r="N174" s="2">
        <f t="shared" si="47"/>
        <v>0.17222222222222222</v>
      </c>
      <c r="O174" s="2"/>
      <c r="P174" t="str">
        <f t="shared" si="48"/>
        <v>0.049278,0.279470,0.272222</v>
      </c>
      <c r="R174" t="str">
        <f t="shared" si="49"/>
        <v>0.049278,0.279470,0.172222</v>
      </c>
      <c r="T174" t="str">
        <f t="shared" si="50"/>
        <v>0.065118,0.369303,0.222222 0.049278,0.279470,0.272222</v>
      </c>
      <c r="V174" t="str">
        <f t="shared" si="51"/>
        <v>0.065118,0.369303,0.222222 0.049278,0.279470,0.172222</v>
      </c>
    </row>
    <row r="175" spans="1:22" x14ac:dyDescent="0.25">
      <c r="A175" s="143">
        <f t="shared" si="52"/>
        <v>161</v>
      </c>
      <c r="B175" s="133">
        <f t="shared" si="40"/>
        <v>805</v>
      </c>
      <c r="C175" s="2">
        <f t="shared" si="41"/>
        <v>14.049900478554353</v>
      </c>
      <c r="D175" s="2">
        <f t="shared" si="42"/>
        <v>8.7155742747658624E-2</v>
      </c>
      <c r="E175" s="2">
        <f t="shared" si="53"/>
        <v>0.99619469809174555</v>
      </c>
      <c r="F175" s="2">
        <f t="shared" si="54"/>
        <v>3.2683403530371982E-2</v>
      </c>
      <c r="G175" s="2">
        <f t="shared" si="55"/>
        <v>0.37357301178440461</v>
      </c>
      <c r="H175" s="2">
        <f t="shared" si="56"/>
        <v>0.22361111111111112</v>
      </c>
      <c r="I175" t="str">
        <f t="shared" si="43"/>
        <v>0.032683,0.373573,0.223611</v>
      </c>
      <c r="K175" s="2">
        <f t="shared" si="44"/>
        <v>2.4733160663080869E-2</v>
      </c>
      <c r="L175" s="2">
        <f t="shared" si="45"/>
        <v>0.2827013199916123</v>
      </c>
      <c r="M175" s="2">
        <f t="shared" si="46"/>
        <v>0.27361111111111114</v>
      </c>
      <c r="N175" s="2">
        <f t="shared" si="47"/>
        <v>0.1736111111111111</v>
      </c>
      <c r="O175" s="2"/>
      <c r="P175" t="str">
        <f t="shared" si="48"/>
        <v>0.024733,0.282701,0.273611</v>
      </c>
      <c r="R175" t="str">
        <f t="shared" si="49"/>
        <v>0.024733,0.282701,0.173611</v>
      </c>
      <c r="T175" t="str">
        <f t="shared" si="50"/>
        <v>0.032683,0.373573,0.223611 0.024733,0.282701,0.273611</v>
      </c>
      <c r="V175" t="str">
        <f t="shared" si="51"/>
        <v>0.032683,0.373573,0.223611 0.024733,0.282701,0.173611</v>
      </c>
    </row>
    <row r="176" spans="1:22" x14ac:dyDescent="0.25">
      <c r="A176" s="143">
        <f t="shared" si="52"/>
        <v>162</v>
      </c>
      <c r="B176" s="133">
        <f t="shared" si="40"/>
        <v>810</v>
      </c>
      <c r="C176" s="2">
        <f t="shared" si="41"/>
        <v>14.137166941154069</v>
      </c>
      <c r="D176" s="2">
        <f t="shared" si="42"/>
        <v>5.51316804708879E-16</v>
      </c>
      <c r="E176" s="2">
        <f t="shared" si="53"/>
        <v>1</v>
      </c>
      <c r="F176" s="2">
        <f t="shared" si="54"/>
        <v>2.0674380176582963E-16</v>
      </c>
      <c r="G176" s="2">
        <f t="shared" si="55"/>
        <v>0.375</v>
      </c>
      <c r="H176" s="2">
        <f t="shared" si="56"/>
        <v>0.22500000000000001</v>
      </c>
      <c r="I176" t="str">
        <f t="shared" si="43"/>
        <v>0.000000,0.375000,0.225000</v>
      </c>
      <c r="K176" s="2">
        <f t="shared" si="44"/>
        <v>1.5645334062037353E-16</v>
      </c>
      <c r="L176" s="2">
        <f t="shared" si="45"/>
        <v>0.28378119310727012</v>
      </c>
      <c r="M176" s="2">
        <f t="shared" si="46"/>
        <v>0.27500000000000002</v>
      </c>
      <c r="N176" s="2">
        <f t="shared" si="47"/>
        <v>0.17499999999999999</v>
      </c>
      <c r="O176" s="2"/>
      <c r="P176" t="str">
        <f t="shared" si="48"/>
        <v>0.000000,0.283781,0.275000</v>
      </c>
      <c r="R176" t="str">
        <f t="shared" si="49"/>
        <v>0.000000,0.283781,0.175000</v>
      </c>
      <c r="T176" t="str">
        <f t="shared" si="50"/>
        <v>0.000000,0.375000,0.225000 0.000000,0.283781,0.275000</v>
      </c>
      <c r="V176" t="str">
        <f t="shared" si="51"/>
        <v>0.000000,0.375000,0.225000 0.000000,0.283781,0.175000</v>
      </c>
    </row>
    <row r="177" spans="1:22" x14ac:dyDescent="0.25">
      <c r="A177" s="143">
        <f t="shared" si="52"/>
        <v>163</v>
      </c>
      <c r="B177" s="133">
        <f t="shared" si="40"/>
        <v>815</v>
      </c>
      <c r="C177" s="2">
        <f t="shared" si="41"/>
        <v>14.224433403753785</v>
      </c>
      <c r="D177" s="2">
        <f t="shared" si="42"/>
        <v>-8.7155742747657527E-2</v>
      </c>
      <c r="E177" s="2">
        <f t="shared" si="53"/>
        <v>0.99619469809174555</v>
      </c>
      <c r="F177" s="2">
        <f t="shared" si="54"/>
        <v>-3.2683403530371573E-2</v>
      </c>
      <c r="G177" s="2">
        <f t="shared" si="55"/>
        <v>0.37357301178440461</v>
      </c>
      <c r="H177" s="2">
        <f t="shared" si="56"/>
        <v>0.22638888888888889</v>
      </c>
      <c r="I177" t="str">
        <f t="shared" si="43"/>
        <v>-0.032683,0.373573,0.226389</v>
      </c>
      <c r="K177" s="2">
        <f t="shared" si="44"/>
        <v>-2.473316066308056E-2</v>
      </c>
      <c r="L177" s="2">
        <f t="shared" si="45"/>
        <v>0.2827013199916123</v>
      </c>
      <c r="M177" s="2">
        <f t="shared" si="46"/>
        <v>0.27638888888888891</v>
      </c>
      <c r="N177" s="2">
        <f t="shared" si="47"/>
        <v>0.17638888888888887</v>
      </c>
      <c r="O177" s="2"/>
      <c r="P177" t="str">
        <f t="shared" si="48"/>
        <v>-0.024733,0.282701,0.276389</v>
      </c>
      <c r="R177" t="str">
        <f t="shared" si="49"/>
        <v>-0.024733,0.282701,0.176389</v>
      </c>
      <c r="T177" t="str">
        <f t="shared" si="50"/>
        <v>-0.032683,0.373573,0.226389 -0.024733,0.282701,0.276389</v>
      </c>
      <c r="V177" t="str">
        <f t="shared" si="51"/>
        <v>-0.032683,0.373573,0.226389 -0.024733,0.282701,0.176389</v>
      </c>
    </row>
    <row r="178" spans="1:22" x14ac:dyDescent="0.25">
      <c r="A178" s="143">
        <f t="shared" si="52"/>
        <v>164</v>
      </c>
      <c r="B178" s="133">
        <f t="shared" si="40"/>
        <v>820</v>
      </c>
      <c r="C178" s="2">
        <f t="shared" si="41"/>
        <v>14.311699866353502</v>
      </c>
      <c r="D178" s="2">
        <f t="shared" si="42"/>
        <v>-0.17364817766692961</v>
      </c>
      <c r="E178" s="2">
        <f t="shared" si="53"/>
        <v>0.98480775301220824</v>
      </c>
      <c r="F178" s="2">
        <f t="shared" si="54"/>
        <v>-6.51180666250986E-2</v>
      </c>
      <c r="G178" s="2">
        <f t="shared" si="55"/>
        <v>0.3693029073795781</v>
      </c>
      <c r="H178" s="2">
        <f t="shared" si="56"/>
        <v>0.22777777777777777</v>
      </c>
      <c r="I178" t="str">
        <f t="shared" si="43"/>
        <v>-0.065118,0.369303,0.227778</v>
      </c>
      <c r="K178" s="2">
        <f t="shared" si="44"/>
        <v>-4.9278087039224504E-2</v>
      </c>
      <c r="L178" s="2">
        <f t="shared" si="45"/>
        <v>0.27946991913109426</v>
      </c>
      <c r="M178" s="2">
        <f t="shared" si="46"/>
        <v>0.27777777777777779</v>
      </c>
      <c r="N178" s="2">
        <f t="shared" si="47"/>
        <v>0.17777777777777776</v>
      </c>
      <c r="O178" s="2"/>
      <c r="P178" t="str">
        <f t="shared" si="48"/>
        <v>-0.049278,0.279470,0.277778</v>
      </c>
      <c r="R178" t="str">
        <f t="shared" si="49"/>
        <v>-0.049278,0.279470,0.177778</v>
      </c>
      <c r="T178" t="str">
        <f t="shared" si="50"/>
        <v>-0.065118,0.369303,0.227778 -0.049278,0.279470,0.277778</v>
      </c>
      <c r="V178" t="str">
        <f t="shared" si="51"/>
        <v>-0.065118,0.369303,0.227778 -0.049278,0.279470,0.177778</v>
      </c>
    </row>
    <row r="179" spans="1:22" x14ac:dyDescent="0.25">
      <c r="A179" s="143">
        <f t="shared" si="52"/>
        <v>165</v>
      </c>
      <c r="B179" s="133">
        <f t="shared" si="40"/>
        <v>825</v>
      </c>
      <c r="C179" s="2">
        <f t="shared" si="41"/>
        <v>14.398966328953218</v>
      </c>
      <c r="D179" s="2">
        <f t="shared" si="42"/>
        <v>-0.25881904510251991</v>
      </c>
      <c r="E179" s="2">
        <f t="shared" si="53"/>
        <v>0.96592582628906853</v>
      </c>
      <c r="F179" s="2">
        <f t="shared" si="54"/>
        <v>-9.7057141913444972E-2</v>
      </c>
      <c r="G179" s="2">
        <f t="shared" si="55"/>
        <v>0.36222218485840069</v>
      </c>
      <c r="H179" s="2">
        <f t="shared" si="56"/>
        <v>0.22916666666666669</v>
      </c>
      <c r="I179" t="str">
        <f t="shared" si="43"/>
        <v>-0.097057,0.362222,0.229167</v>
      </c>
      <c r="K179" s="2">
        <f t="shared" si="44"/>
        <v>-7.3447977418077459E-2</v>
      </c>
      <c r="L179" s="2">
        <f t="shared" si="45"/>
        <v>0.27411158343743763</v>
      </c>
      <c r="M179" s="2">
        <f t="shared" si="46"/>
        <v>0.27916666666666667</v>
      </c>
      <c r="N179" s="2">
        <f t="shared" si="47"/>
        <v>0.1791666666666667</v>
      </c>
      <c r="O179" s="2"/>
      <c r="P179" t="str">
        <f t="shared" si="48"/>
        <v>-0.073448,0.274112,0.279167</v>
      </c>
      <c r="R179" t="str">
        <f t="shared" si="49"/>
        <v>-0.073448,0.274112,0.179167</v>
      </c>
      <c r="T179" t="str">
        <f t="shared" si="50"/>
        <v>-0.097057,0.362222,0.229167 -0.073448,0.274112,0.279167</v>
      </c>
      <c r="V179" t="str">
        <f t="shared" si="51"/>
        <v>-0.097057,0.362222,0.229167 -0.073448,0.274112,0.179167</v>
      </c>
    </row>
    <row r="180" spans="1:22" x14ac:dyDescent="0.25">
      <c r="A180" s="143">
        <f t="shared" si="52"/>
        <v>166</v>
      </c>
      <c r="B180" s="133">
        <f t="shared" si="40"/>
        <v>830</v>
      </c>
      <c r="C180" s="2">
        <f t="shared" si="41"/>
        <v>14.486232791552935</v>
      </c>
      <c r="D180" s="2">
        <f t="shared" si="42"/>
        <v>-0.34202014332566782</v>
      </c>
      <c r="E180" s="2">
        <f t="shared" si="53"/>
        <v>0.93969262078590876</v>
      </c>
      <c r="F180" s="2">
        <f t="shared" si="54"/>
        <v>-0.12825755374712544</v>
      </c>
      <c r="G180" s="2">
        <f t="shared" si="55"/>
        <v>0.35238473279471577</v>
      </c>
      <c r="H180" s="2">
        <f t="shared" si="56"/>
        <v>0.23055555555555557</v>
      </c>
      <c r="I180" t="str">
        <f t="shared" si="43"/>
        <v>-0.128258,0.352385,0.230556</v>
      </c>
      <c r="K180" s="2">
        <f t="shared" si="44"/>
        <v>-9.7058884339677548E-2</v>
      </c>
      <c r="L180" s="2">
        <f t="shared" si="45"/>
        <v>0.26666709308072273</v>
      </c>
      <c r="M180" s="2">
        <f t="shared" si="46"/>
        <v>0.28055555555555556</v>
      </c>
      <c r="N180" s="2">
        <f t="shared" si="47"/>
        <v>0.18055555555555558</v>
      </c>
      <c r="O180" s="2"/>
      <c r="P180" t="str">
        <f t="shared" si="48"/>
        <v>-0.097059,0.266667,0.280556</v>
      </c>
      <c r="R180" t="str">
        <f t="shared" si="49"/>
        <v>-0.097059,0.266667,0.180556</v>
      </c>
      <c r="T180" t="str">
        <f t="shared" si="50"/>
        <v>-0.128258,0.352385,0.230556 -0.097059,0.266667,0.280556</v>
      </c>
      <c r="V180" t="str">
        <f t="shared" si="51"/>
        <v>-0.128258,0.352385,0.230556 -0.097059,0.266667,0.180556</v>
      </c>
    </row>
    <row r="181" spans="1:22" x14ac:dyDescent="0.25">
      <c r="A181" s="143">
        <f t="shared" si="52"/>
        <v>167</v>
      </c>
      <c r="B181" s="133">
        <f t="shared" si="40"/>
        <v>835</v>
      </c>
      <c r="C181" s="2">
        <f t="shared" si="41"/>
        <v>14.573499254152651</v>
      </c>
      <c r="D181" s="2">
        <f t="shared" si="42"/>
        <v>-0.4226182617406985</v>
      </c>
      <c r="E181" s="2">
        <f t="shared" si="53"/>
        <v>0.90630778703665038</v>
      </c>
      <c r="F181" s="2">
        <f t="shared" si="54"/>
        <v>-0.15848184815276195</v>
      </c>
      <c r="G181" s="2">
        <f t="shared" si="55"/>
        <v>0.33986542013874388</v>
      </c>
      <c r="H181" s="2">
        <f t="shared" si="56"/>
        <v>0.23194444444444445</v>
      </c>
      <c r="I181" t="str">
        <f t="shared" si="43"/>
        <v>-0.158482,0.339865,0.231944</v>
      </c>
      <c r="K181" s="2">
        <f t="shared" si="44"/>
        <v>-0.11993111454569599</v>
      </c>
      <c r="L181" s="2">
        <f t="shared" si="45"/>
        <v>0.25719310512767035</v>
      </c>
      <c r="M181" s="2">
        <f t="shared" si="46"/>
        <v>0.28194444444444444</v>
      </c>
      <c r="N181" s="2">
        <f t="shared" si="47"/>
        <v>0.18194444444444446</v>
      </c>
      <c r="O181" s="2"/>
      <c r="P181" t="str">
        <f t="shared" si="48"/>
        <v>-0.119931,0.257193,0.281944</v>
      </c>
      <c r="R181" t="str">
        <f t="shared" si="49"/>
        <v>-0.119931,0.257193,0.181944</v>
      </c>
      <c r="T181" t="str">
        <f t="shared" si="50"/>
        <v>-0.158482,0.339865,0.231944 -0.119931,0.257193,0.281944</v>
      </c>
      <c r="V181" t="str">
        <f t="shared" si="51"/>
        <v>-0.158482,0.339865,0.231944 -0.119931,0.257193,0.181944</v>
      </c>
    </row>
    <row r="182" spans="1:22" x14ac:dyDescent="0.25">
      <c r="A182" s="143">
        <f t="shared" si="52"/>
        <v>168</v>
      </c>
      <c r="B182" s="133">
        <f t="shared" si="40"/>
        <v>840</v>
      </c>
      <c r="C182" s="2">
        <f t="shared" si="41"/>
        <v>14.660765716752369</v>
      </c>
      <c r="D182" s="2">
        <f t="shared" si="42"/>
        <v>-0.50000000000000056</v>
      </c>
      <c r="E182" s="2">
        <f t="shared" si="53"/>
        <v>0.86602540378443837</v>
      </c>
      <c r="F182" s="2">
        <f t="shared" si="54"/>
        <v>-0.18750000000000022</v>
      </c>
      <c r="G182" s="2">
        <f t="shared" si="55"/>
        <v>0.32475952641916439</v>
      </c>
      <c r="H182" s="2">
        <f t="shared" si="56"/>
        <v>0.23333333333333334</v>
      </c>
      <c r="I182" t="str">
        <f t="shared" si="43"/>
        <v>-0.187500,0.324760,0.233333</v>
      </c>
      <c r="K182" s="2">
        <f t="shared" si="44"/>
        <v>-0.14189059655363523</v>
      </c>
      <c r="L182" s="2">
        <f t="shared" si="45"/>
        <v>0.24576172234715329</v>
      </c>
      <c r="M182" s="2">
        <f t="shared" si="46"/>
        <v>0.28333333333333333</v>
      </c>
      <c r="N182" s="2">
        <f t="shared" si="47"/>
        <v>0.18333333333333335</v>
      </c>
      <c r="O182" s="2"/>
      <c r="P182" t="str">
        <f t="shared" si="48"/>
        <v>-0.141891,0.245762,0.283333</v>
      </c>
      <c r="R182" t="str">
        <f t="shared" si="49"/>
        <v>-0.141891,0.245762,0.183333</v>
      </c>
      <c r="T182" t="str">
        <f t="shared" si="50"/>
        <v>-0.187500,0.324760,0.233333 -0.141891,0.245762,0.283333</v>
      </c>
      <c r="V182" t="str">
        <f t="shared" si="51"/>
        <v>-0.187500,0.324760,0.233333 -0.141891,0.245762,0.183333</v>
      </c>
    </row>
    <row r="183" spans="1:22" x14ac:dyDescent="0.25">
      <c r="A183" s="143">
        <f t="shared" si="52"/>
        <v>169</v>
      </c>
      <c r="B183" s="133">
        <f t="shared" si="40"/>
        <v>845</v>
      </c>
      <c r="C183" s="2">
        <f t="shared" si="41"/>
        <v>14.748032179352085</v>
      </c>
      <c r="D183" s="2">
        <f t="shared" si="42"/>
        <v>-0.57357643635104649</v>
      </c>
      <c r="E183" s="2">
        <f t="shared" si="53"/>
        <v>0.81915204428899147</v>
      </c>
      <c r="F183" s="2">
        <f t="shared" si="54"/>
        <v>-0.21509116363164243</v>
      </c>
      <c r="G183" s="2">
        <f t="shared" si="55"/>
        <v>0.3071820166083718</v>
      </c>
      <c r="H183" s="2">
        <f t="shared" si="56"/>
        <v>0.23472222222222222</v>
      </c>
      <c r="I183" t="str">
        <f t="shared" si="43"/>
        <v>-0.215091,0.307182,0.234722</v>
      </c>
      <c r="K183" s="2">
        <f t="shared" si="44"/>
        <v>-0.16277020544591617</v>
      </c>
      <c r="L183" s="2">
        <f t="shared" si="45"/>
        <v>0.23245994446458937</v>
      </c>
      <c r="M183" s="2">
        <f t="shared" si="46"/>
        <v>0.28472222222222221</v>
      </c>
      <c r="N183" s="2">
        <f t="shared" si="47"/>
        <v>0.18472222222222223</v>
      </c>
      <c r="O183" s="2"/>
      <c r="P183" t="str">
        <f t="shared" si="48"/>
        <v>-0.162770,0.232460,0.284722</v>
      </c>
      <c r="R183" t="str">
        <f t="shared" si="49"/>
        <v>-0.162770,0.232460,0.184722</v>
      </c>
      <c r="T183" t="str">
        <f t="shared" si="50"/>
        <v>-0.215091,0.307182,0.234722 -0.162770,0.232460,0.284722</v>
      </c>
      <c r="V183" t="str">
        <f t="shared" si="51"/>
        <v>-0.215091,0.307182,0.234722 -0.162770,0.232460,0.184722</v>
      </c>
    </row>
    <row r="184" spans="1:22" x14ac:dyDescent="0.25">
      <c r="A184" s="143">
        <f t="shared" si="52"/>
        <v>170</v>
      </c>
      <c r="B184" s="133">
        <f t="shared" si="40"/>
        <v>850</v>
      </c>
      <c r="C184" s="2">
        <f t="shared" si="41"/>
        <v>14.835298641951802</v>
      </c>
      <c r="D184" s="2">
        <f t="shared" si="42"/>
        <v>-0.64278760968653958</v>
      </c>
      <c r="E184" s="2">
        <f t="shared" si="53"/>
        <v>0.76604444311897779</v>
      </c>
      <c r="F184" s="2">
        <f t="shared" si="54"/>
        <v>-0.24104535363245233</v>
      </c>
      <c r="G184" s="2">
        <f t="shared" si="55"/>
        <v>0.28726666616961666</v>
      </c>
      <c r="H184" s="2">
        <f t="shared" si="56"/>
        <v>0.23611111111111113</v>
      </c>
      <c r="I184" t="str">
        <f t="shared" si="43"/>
        <v>-0.241045,0.287267,0.236111</v>
      </c>
      <c r="K184" s="2">
        <f t="shared" si="44"/>
        <v>-0.18241103479141646</v>
      </c>
      <c r="L184" s="2">
        <f t="shared" si="45"/>
        <v>0.21738900604149783</v>
      </c>
      <c r="M184" s="2">
        <f t="shared" si="46"/>
        <v>0.28611111111111115</v>
      </c>
      <c r="N184" s="2">
        <f t="shared" si="47"/>
        <v>0.18611111111111112</v>
      </c>
      <c r="O184" s="2"/>
      <c r="P184" t="str">
        <f t="shared" si="48"/>
        <v>-0.182411,0.217389,0.286111</v>
      </c>
      <c r="R184" t="str">
        <f t="shared" si="49"/>
        <v>-0.182411,0.217389,0.186111</v>
      </c>
      <c r="T184" t="str">
        <f t="shared" si="50"/>
        <v>-0.241045,0.287267,0.236111 -0.182411,0.217389,0.286111</v>
      </c>
      <c r="V184" t="str">
        <f t="shared" si="51"/>
        <v>-0.241045,0.287267,0.236111 -0.182411,0.217389,0.186111</v>
      </c>
    </row>
    <row r="185" spans="1:22" x14ac:dyDescent="0.25">
      <c r="A185" s="143">
        <f t="shared" si="52"/>
        <v>171</v>
      </c>
      <c r="B185" s="133">
        <f t="shared" si="40"/>
        <v>855</v>
      </c>
      <c r="C185" s="2">
        <f t="shared" si="41"/>
        <v>14.922565104551518</v>
      </c>
      <c r="D185" s="2">
        <f t="shared" si="42"/>
        <v>-0.70710678118654779</v>
      </c>
      <c r="E185" s="2">
        <f t="shared" si="53"/>
        <v>0.70710678118654735</v>
      </c>
      <c r="F185" s="2">
        <f t="shared" si="54"/>
        <v>-0.26516504294495541</v>
      </c>
      <c r="G185" s="2">
        <f t="shared" si="55"/>
        <v>0.26516504294495524</v>
      </c>
      <c r="H185" s="2">
        <f t="shared" si="56"/>
        <v>0.23750000000000002</v>
      </c>
      <c r="I185" t="str">
        <f t="shared" si="43"/>
        <v>-0.265165,0.265165,0.237500</v>
      </c>
      <c r="K185" s="2">
        <f t="shared" si="44"/>
        <v>-0.20066360601935992</v>
      </c>
      <c r="L185" s="2">
        <f t="shared" si="45"/>
        <v>0.20066360601935979</v>
      </c>
      <c r="M185" s="2">
        <f t="shared" si="46"/>
        <v>0.28750000000000003</v>
      </c>
      <c r="N185" s="2">
        <f t="shared" si="47"/>
        <v>0.1875</v>
      </c>
      <c r="O185" s="2"/>
      <c r="P185" t="str">
        <f t="shared" si="48"/>
        <v>-0.200664,0.200664,0.287500</v>
      </c>
      <c r="R185" t="str">
        <f t="shared" si="49"/>
        <v>-0.200664,0.200664,0.187500</v>
      </c>
      <c r="T185" t="str">
        <f t="shared" si="50"/>
        <v>-0.265165,0.265165,0.237500 -0.200664,0.200664,0.287500</v>
      </c>
      <c r="V185" t="str">
        <f t="shared" si="51"/>
        <v>-0.265165,0.265165,0.237500 -0.200664,0.200664,0.187500</v>
      </c>
    </row>
    <row r="186" spans="1:22" x14ac:dyDescent="0.25">
      <c r="A186" s="143">
        <f t="shared" si="52"/>
        <v>172</v>
      </c>
      <c r="B186" s="133">
        <f t="shared" si="40"/>
        <v>860</v>
      </c>
      <c r="C186" s="2">
        <f t="shared" si="41"/>
        <v>15.009831567151235</v>
      </c>
      <c r="D186" s="2">
        <f t="shared" si="42"/>
        <v>-0.76604444311897812</v>
      </c>
      <c r="E186" s="2">
        <f t="shared" si="53"/>
        <v>0.64278760968653914</v>
      </c>
      <c r="F186" s="2">
        <f t="shared" si="54"/>
        <v>-0.28726666616961682</v>
      </c>
      <c r="G186" s="2">
        <f t="shared" si="55"/>
        <v>0.24104535363245216</v>
      </c>
      <c r="H186" s="2">
        <f t="shared" si="56"/>
        <v>0.2388888888888889</v>
      </c>
      <c r="I186" t="str">
        <f t="shared" si="43"/>
        <v>-0.287267,0.241045,0.238889</v>
      </c>
      <c r="K186" s="2">
        <f t="shared" si="44"/>
        <v>-0.21738900604149794</v>
      </c>
      <c r="L186" s="2">
        <f t="shared" si="45"/>
        <v>0.18241103479141635</v>
      </c>
      <c r="M186" s="2">
        <f t="shared" si="46"/>
        <v>0.28888888888888892</v>
      </c>
      <c r="N186" s="2">
        <f t="shared" si="47"/>
        <v>0.18888888888888888</v>
      </c>
      <c r="O186" s="2"/>
      <c r="P186" t="str">
        <f t="shared" si="48"/>
        <v>-0.217389,0.182411,0.288889</v>
      </c>
      <c r="R186" t="str">
        <f t="shared" si="49"/>
        <v>-0.217389,0.182411,0.188889</v>
      </c>
      <c r="T186" t="str">
        <f t="shared" si="50"/>
        <v>-0.287267,0.241045,0.238889 -0.217389,0.182411,0.288889</v>
      </c>
      <c r="V186" t="str">
        <f t="shared" si="51"/>
        <v>-0.287267,0.241045,0.238889 -0.217389,0.182411,0.188889</v>
      </c>
    </row>
    <row r="187" spans="1:22" x14ac:dyDescent="0.25">
      <c r="A187" s="143">
        <f t="shared" si="52"/>
        <v>173</v>
      </c>
      <c r="B187" s="133">
        <f t="shared" si="40"/>
        <v>865</v>
      </c>
      <c r="C187" s="2">
        <f t="shared" si="41"/>
        <v>15.097098029750951</v>
      </c>
      <c r="D187" s="2">
        <f t="shared" si="42"/>
        <v>-0.8191520442889918</v>
      </c>
      <c r="E187" s="2">
        <f t="shared" si="53"/>
        <v>0.57357643635104605</v>
      </c>
      <c r="F187" s="2">
        <f t="shared" si="54"/>
        <v>-0.30718201660837191</v>
      </c>
      <c r="G187" s="2">
        <f t="shared" si="55"/>
        <v>0.21509116363164227</v>
      </c>
      <c r="H187" s="2">
        <f t="shared" si="56"/>
        <v>0.24027777777777778</v>
      </c>
      <c r="I187" t="str">
        <f t="shared" si="43"/>
        <v>-0.307182,0.215091,0.240278</v>
      </c>
      <c r="K187" s="2">
        <f t="shared" si="44"/>
        <v>-0.23245994446458948</v>
      </c>
      <c r="L187" s="2">
        <f t="shared" si="45"/>
        <v>0.16277020544591603</v>
      </c>
      <c r="M187" s="2">
        <f t="shared" si="46"/>
        <v>0.2902777777777778</v>
      </c>
      <c r="N187" s="2">
        <f t="shared" si="47"/>
        <v>0.19027777777777777</v>
      </c>
      <c r="O187" s="2"/>
      <c r="P187" t="str">
        <f t="shared" si="48"/>
        <v>-0.232460,0.162770,0.290278</v>
      </c>
      <c r="R187" t="str">
        <f t="shared" si="49"/>
        <v>-0.232460,0.162770,0.190278</v>
      </c>
      <c r="T187" t="str">
        <f t="shared" si="50"/>
        <v>-0.307182,0.215091,0.240278 -0.232460,0.162770,0.290278</v>
      </c>
      <c r="V187" t="str">
        <f t="shared" si="51"/>
        <v>-0.307182,0.215091,0.240278 -0.232460,0.162770,0.190278</v>
      </c>
    </row>
    <row r="188" spans="1:22" x14ac:dyDescent="0.25">
      <c r="A188" s="143">
        <f t="shared" si="52"/>
        <v>174</v>
      </c>
      <c r="B188" s="133">
        <f t="shared" si="40"/>
        <v>870</v>
      </c>
      <c r="C188" s="2">
        <f t="shared" si="41"/>
        <v>15.184364492350667</v>
      </c>
      <c r="D188" s="2">
        <f t="shared" si="42"/>
        <v>-0.8660254037844386</v>
      </c>
      <c r="E188" s="2">
        <f t="shared" si="53"/>
        <v>0.5</v>
      </c>
      <c r="F188" s="2">
        <f t="shared" si="54"/>
        <v>-0.3247595264191645</v>
      </c>
      <c r="G188" s="2">
        <f t="shared" si="55"/>
        <v>0.1875</v>
      </c>
      <c r="H188" s="2">
        <f t="shared" si="56"/>
        <v>0.24166666666666667</v>
      </c>
      <c r="I188" t="str">
        <f t="shared" si="43"/>
        <v>-0.324760,0.187500,0.241667</v>
      </c>
      <c r="K188" s="2">
        <f t="shared" si="44"/>
        <v>-0.24576172234715335</v>
      </c>
      <c r="L188" s="2">
        <f t="shared" si="45"/>
        <v>0.14189059655363506</v>
      </c>
      <c r="M188" s="2">
        <f t="shared" si="46"/>
        <v>0.29166666666666669</v>
      </c>
      <c r="N188" s="2">
        <f t="shared" si="47"/>
        <v>0.19166666666666665</v>
      </c>
      <c r="O188" s="2"/>
      <c r="P188" t="str">
        <f t="shared" si="48"/>
        <v>-0.245762,0.141891,0.291667</v>
      </c>
      <c r="R188" t="str">
        <f t="shared" si="49"/>
        <v>-0.245762,0.141891,0.191667</v>
      </c>
      <c r="T188" t="str">
        <f t="shared" si="50"/>
        <v>-0.324760,0.187500,0.241667 -0.245762,0.141891,0.291667</v>
      </c>
      <c r="V188" t="str">
        <f t="shared" si="51"/>
        <v>-0.324760,0.187500,0.241667 -0.245762,0.141891,0.191667</v>
      </c>
    </row>
    <row r="189" spans="1:22" x14ac:dyDescent="0.25">
      <c r="A189" s="143">
        <f t="shared" si="52"/>
        <v>175</v>
      </c>
      <c r="B189" s="133">
        <f t="shared" si="40"/>
        <v>875</v>
      </c>
      <c r="C189" s="2">
        <f t="shared" si="41"/>
        <v>15.271630954950384</v>
      </c>
      <c r="D189" s="2">
        <f t="shared" si="42"/>
        <v>-0.90630778703664994</v>
      </c>
      <c r="E189" s="2">
        <f t="shared" si="53"/>
        <v>0.42261826174069955</v>
      </c>
      <c r="F189" s="2">
        <f t="shared" si="54"/>
        <v>-0.33986542013874371</v>
      </c>
      <c r="G189" s="2">
        <f t="shared" si="55"/>
        <v>0.15848184815276234</v>
      </c>
      <c r="H189" s="2">
        <f t="shared" si="56"/>
        <v>0.24305555555555555</v>
      </c>
      <c r="I189" t="str">
        <f t="shared" si="43"/>
        <v>-0.339865,0.158482,0.243056</v>
      </c>
      <c r="K189" s="2">
        <f t="shared" si="44"/>
        <v>-0.25719310512767019</v>
      </c>
      <c r="L189" s="2">
        <f t="shared" si="45"/>
        <v>0.11993111454569629</v>
      </c>
      <c r="M189" s="2">
        <f t="shared" si="46"/>
        <v>0.29305555555555557</v>
      </c>
      <c r="N189" s="2">
        <f t="shared" si="47"/>
        <v>0.19305555555555554</v>
      </c>
      <c r="O189" s="2"/>
      <c r="P189" t="str">
        <f t="shared" si="48"/>
        <v>-0.257193,0.119931,0.293056</v>
      </c>
      <c r="R189" t="str">
        <f t="shared" si="49"/>
        <v>-0.257193,0.119931,0.193056</v>
      </c>
      <c r="T189" t="str">
        <f t="shared" si="50"/>
        <v>-0.339865,0.158482,0.243056 -0.257193,0.119931,0.293056</v>
      </c>
      <c r="V189" t="str">
        <f t="shared" si="51"/>
        <v>-0.339865,0.158482,0.243056 -0.257193,0.119931,0.193056</v>
      </c>
    </row>
    <row r="190" spans="1:22" x14ac:dyDescent="0.25">
      <c r="A190" s="143">
        <f t="shared" si="52"/>
        <v>176</v>
      </c>
      <c r="B190" s="133">
        <f t="shared" si="40"/>
        <v>880</v>
      </c>
      <c r="C190" s="2">
        <f t="shared" si="41"/>
        <v>15.3588974175501</v>
      </c>
      <c r="D190" s="2">
        <f t="shared" si="42"/>
        <v>-0.93969262078590832</v>
      </c>
      <c r="E190" s="2">
        <f t="shared" si="53"/>
        <v>0.34202014332566893</v>
      </c>
      <c r="F190" s="2">
        <f t="shared" si="54"/>
        <v>-0.3523847327947156</v>
      </c>
      <c r="G190" s="2">
        <f t="shared" si="55"/>
        <v>0.12825755374712586</v>
      </c>
      <c r="H190" s="2">
        <f t="shared" si="56"/>
        <v>0.24444444444444446</v>
      </c>
      <c r="I190" t="str">
        <f t="shared" si="43"/>
        <v>-0.352385,0.128258,0.244444</v>
      </c>
      <c r="K190" s="2">
        <f t="shared" si="44"/>
        <v>-0.26666709308072262</v>
      </c>
      <c r="L190" s="2">
        <f t="shared" si="45"/>
        <v>9.7058884339677867E-2</v>
      </c>
      <c r="M190" s="2">
        <f t="shared" si="46"/>
        <v>0.29444444444444445</v>
      </c>
      <c r="N190" s="2">
        <f t="shared" si="47"/>
        <v>0.19444444444444448</v>
      </c>
      <c r="O190" s="2"/>
      <c r="P190" t="str">
        <f t="shared" si="48"/>
        <v>-0.266667,0.097059,0.294444</v>
      </c>
      <c r="R190" t="str">
        <f t="shared" si="49"/>
        <v>-0.266667,0.097059,0.194444</v>
      </c>
      <c r="T190" t="str">
        <f t="shared" si="50"/>
        <v>-0.352385,0.128258,0.244444 -0.266667,0.097059,0.294444</v>
      </c>
      <c r="V190" t="str">
        <f t="shared" si="51"/>
        <v>-0.352385,0.128258,0.244444 -0.266667,0.097059,0.194444</v>
      </c>
    </row>
    <row r="191" spans="1:22" x14ac:dyDescent="0.25">
      <c r="A191" s="143">
        <f t="shared" si="52"/>
        <v>177</v>
      </c>
      <c r="B191" s="133">
        <f t="shared" si="40"/>
        <v>885</v>
      </c>
      <c r="C191" s="2">
        <f t="shared" si="41"/>
        <v>15.446163880149816</v>
      </c>
      <c r="D191" s="2">
        <f t="shared" si="42"/>
        <v>-0.9659258262890682</v>
      </c>
      <c r="E191" s="2">
        <f t="shared" si="53"/>
        <v>0.25881904510252107</v>
      </c>
      <c r="F191" s="2">
        <f t="shared" si="54"/>
        <v>-0.36222218485840058</v>
      </c>
      <c r="G191" s="2">
        <f t="shared" si="55"/>
        <v>9.7057141913445402E-2</v>
      </c>
      <c r="H191" s="2">
        <f t="shared" si="56"/>
        <v>0.24583333333333335</v>
      </c>
      <c r="I191" t="str">
        <f t="shared" si="43"/>
        <v>-0.362222,0.097057,0.245833</v>
      </c>
      <c r="K191" s="2">
        <f t="shared" si="44"/>
        <v>-0.27411158343743752</v>
      </c>
      <c r="L191" s="2">
        <f t="shared" si="45"/>
        <v>7.3447977418077792E-2</v>
      </c>
      <c r="M191" s="2">
        <f t="shared" si="46"/>
        <v>0.29583333333333334</v>
      </c>
      <c r="N191" s="2">
        <f t="shared" si="47"/>
        <v>0.19583333333333336</v>
      </c>
      <c r="O191" s="2"/>
      <c r="P191" t="str">
        <f t="shared" si="48"/>
        <v>-0.274112,0.073448,0.295833</v>
      </c>
      <c r="R191" t="str">
        <f t="shared" si="49"/>
        <v>-0.274112,0.073448,0.195833</v>
      </c>
      <c r="T191" t="str">
        <f t="shared" si="50"/>
        <v>-0.362222,0.097057,0.245833 -0.274112,0.073448,0.295833</v>
      </c>
      <c r="V191" t="str">
        <f t="shared" si="51"/>
        <v>-0.362222,0.097057,0.245833 -0.274112,0.073448,0.195833</v>
      </c>
    </row>
    <row r="192" spans="1:22" x14ac:dyDescent="0.25">
      <c r="A192" s="143">
        <f t="shared" si="52"/>
        <v>178</v>
      </c>
      <c r="B192" s="133">
        <f t="shared" si="40"/>
        <v>890</v>
      </c>
      <c r="C192" s="2">
        <f t="shared" si="41"/>
        <v>15.533430342749533</v>
      </c>
      <c r="D192" s="2">
        <f t="shared" si="42"/>
        <v>-0.98480775301220802</v>
      </c>
      <c r="E192" s="2">
        <f t="shared" si="53"/>
        <v>0.17364817766693075</v>
      </c>
      <c r="F192" s="2">
        <f t="shared" si="54"/>
        <v>-0.36930290737957799</v>
      </c>
      <c r="G192" s="2">
        <f t="shared" si="55"/>
        <v>6.511806662509903E-2</v>
      </c>
      <c r="H192" s="2">
        <f t="shared" si="56"/>
        <v>0.24722222222222223</v>
      </c>
      <c r="I192" t="str">
        <f t="shared" si="43"/>
        <v>-0.369303,0.065118,0.247222</v>
      </c>
      <c r="K192" s="2">
        <f t="shared" si="44"/>
        <v>-0.2794699191310942</v>
      </c>
      <c r="L192" s="2">
        <f t="shared" si="45"/>
        <v>4.9278087039224823E-2</v>
      </c>
      <c r="M192" s="2">
        <f t="shared" si="46"/>
        <v>0.29722222222222222</v>
      </c>
      <c r="N192" s="2">
        <f t="shared" si="47"/>
        <v>0.19722222222222224</v>
      </c>
      <c r="O192" s="2"/>
      <c r="P192" t="str">
        <f t="shared" si="48"/>
        <v>-0.279470,0.049278,0.297222</v>
      </c>
      <c r="R192" t="str">
        <f t="shared" si="49"/>
        <v>-0.279470,0.049278,0.197222</v>
      </c>
      <c r="T192" t="str">
        <f t="shared" si="50"/>
        <v>-0.369303,0.065118,0.247222 -0.279470,0.049278,0.297222</v>
      </c>
      <c r="V192" t="str">
        <f t="shared" si="51"/>
        <v>-0.369303,0.065118,0.247222 -0.279470,0.049278,0.197222</v>
      </c>
    </row>
    <row r="193" spans="1:22" x14ac:dyDescent="0.25">
      <c r="A193" s="143">
        <f t="shared" si="52"/>
        <v>179</v>
      </c>
      <c r="B193" s="133">
        <f t="shared" si="40"/>
        <v>895</v>
      </c>
      <c r="C193" s="2">
        <f t="shared" si="41"/>
        <v>15.620696805349249</v>
      </c>
      <c r="D193" s="2">
        <f t="shared" si="42"/>
        <v>-0.99619469809174543</v>
      </c>
      <c r="E193" s="2">
        <f t="shared" si="53"/>
        <v>8.7155742747658679E-2</v>
      </c>
      <c r="F193" s="2">
        <f t="shared" si="54"/>
        <v>-0.37357301178440455</v>
      </c>
      <c r="G193" s="2">
        <f t="shared" si="55"/>
        <v>3.2683403530372003E-2</v>
      </c>
      <c r="H193" s="2">
        <f t="shared" si="56"/>
        <v>0.24861111111111112</v>
      </c>
      <c r="I193" t="str">
        <f t="shared" si="43"/>
        <v>-0.373573,0.032683,0.248611</v>
      </c>
      <c r="K193" s="2">
        <f t="shared" si="44"/>
        <v>-0.2827013199916123</v>
      </c>
      <c r="L193" s="2">
        <f t="shared" si="45"/>
        <v>2.4733160663080886E-2</v>
      </c>
      <c r="M193" s="2">
        <f t="shared" si="46"/>
        <v>0.2986111111111111</v>
      </c>
      <c r="N193" s="2">
        <f t="shared" si="47"/>
        <v>0.19861111111111113</v>
      </c>
      <c r="O193" s="2"/>
      <c r="P193" t="str">
        <f t="shared" si="48"/>
        <v>-0.282701,0.024733,0.298611</v>
      </c>
      <c r="R193" t="str">
        <f t="shared" si="49"/>
        <v>-0.282701,0.024733,0.198611</v>
      </c>
      <c r="T193" t="str">
        <f t="shared" si="50"/>
        <v>-0.373573,0.032683,0.248611 -0.282701,0.024733,0.298611</v>
      </c>
      <c r="V193" t="str">
        <f t="shared" si="51"/>
        <v>-0.373573,0.032683,0.248611 -0.282701,0.024733,0.198611</v>
      </c>
    </row>
    <row r="194" spans="1:22" x14ac:dyDescent="0.25">
      <c r="A194" s="143">
        <f t="shared" si="52"/>
        <v>180</v>
      </c>
      <c r="B194" s="133">
        <f t="shared" si="40"/>
        <v>900</v>
      </c>
      <c r="C194" s="2">
        <f t="shared" si="41"/>
        <v>15.707963267948966</v>
      </c>
      <c r="D194" s="2">
        <f t="shared" si="42"/>
        <v>-1</v>
      </c>
      <c r="E194" s="2">
        <f t="shared" si="53"/>
        <v>6.1257422745431001E-16</v>
      </c>
      <c r="F194" s="2">
        <f t="shared" si="54"/>
        <v>-0.375</v>
      </c>
      <c r="G194" s="2">
        <f t="shared" si="55"/>
        <v>2.2971533529536625E-16</v>
      </c>
      <c r="H194" s="2">
        <f t="shared" si="56"/>
        <v>0.25</v>
      </c>
      <c r="I194" t="str">
        <f t="shared" si="43"/>
        <v>-0.375000,0.000000,0.250000</v>
      </c>
      <c r="K194" s="2">
        <f t="shared" si="44"/>
        <v>-0.28378119310727012</v>
      </c>
      <c r="L194" s="2">
        <f t="shared" si="45"/>
        <v>1.7383704513374835E-16</v>
      </c>
      <c r="M194" s="2">
        <f t="shared" si="46"/>
        <v>0.3</v>
      </c>
      <c r="N194" s="2">
        <f t="shared" si="47"/>
        <v>0.2</v>
      </c>
      <c r="O194" s="2"/>
      <c r="P194" t="str">
        <f t="shared" si="48"/>
        <v>-0.283781,0.000000,0.300000</v>
      </c>
      <c r="R194" t="str">
        <f t="shared" si="49"/>
        <v>-0.283781,0.000000,0.200000</v>
      </c>
      <c r="T194" t="str">
        <f t="shared" si="50"/>
        <v>-0.375000,0.000000,0.250000 -0.283781,0.000000,0.300000</v>
      </c>
      <c r="V194" t="str">
        <f t="shared" si="51"/>
        <v>-0.375000,0.000000,0.250000 -0.283781,0.000000,0.200000</v>
      </c>
    </row>
    <row r="195" spans="1:22" x14ac:dyDescent="0.25">
      <c r="A195" s="143">
        <f t="shared" si="52"/>
        <v>181</v>
      </c>
      <c r="B195" s="133">
        <f t="shared" si="40"/>
        <v>905</v>
      </c>
      <c r="C195" s="2">
        <f t="shared" si="41"/>
        <v>15.795229730548682</v>
      </c>
      <c r="D195" s="2">
        <f t="shared" si="42"/>
        <v>-0.99619469809174555</v>
      </c>
      <c r="E195" s="2">
        <f t="shared" si="53"/>
        <v>-8.7155742747657458E-2</v>
      </c>
      <c r="F195" s="2">
        <f t="shared" si="54"/>
        <v>-0.37357301178440461</v>
      </c>
      <c r="G195" s="2">
        <f t="shared" si="55"/>
        <v>-3.2683403530371545E-2</v>
      </c>
      <c r="H195" s="2">
        <f t="shared" si="56"/>
        <v>0.25138888888888888</v>
      </c>
      <c r="I195" t="str">
        <f t="shared" si="43"/>
        <v>-0.373573,-0.032683,0.251389</v>
      </c>
      <c r="K195" s="2">
        <f t="shared" si="44"/>
        <v>-0.2827013199916123</v>
      </c>
      <c r="L195" s="2">
        <f t="shared" si="45"/>
        <v>-2.4733160663080539E-2</v>
      </c>
      <c r="M195" s="2">
        <f t="shared" si="46"/>
        <v>0.30138888888888887</v>
      </c>
      <c r="N195" s="2">
        <f t="shared" si="47"/>
        <v>0.2013888888888889</v>
      </c>
      <c r="O195" s="2"/>
      <c r="P195" t="str">
        <f t="shared" si="48"/>
        <v>-0.282701,-0.024733,0.301389</v>
      </c>
      <c r="R195" t="str">
        <f t="shared" si="49"/>
        <v>-0.282701,-0.024733,0.201389</v>
      </c>
      <c r="T195" t="str">
        <f t="shared" si="50"/>
        <v>-0.373573,-0.032683,0.251389 -0.282701,-0.024733,0.301389</v>
      </c>
      <c r="V195" t="str">
        <f t="shared" si="51"/>
        <v>-0.373573,-0.032683,0.251389 -0.282701,-0.024733,0.201389</v>
      </c>
    </row>
    <row r="196" spans="1:22" x14ac:dyDescent="0.25">
      <c r="A196" s="143">
        <f t="shared" si="52"/>
        <v>182</v>
      </c>
      <c r="B196" s="133">
        <f t="shared" si="40"/>
        <v>910</v>
      </c>
      <c r="C196" s="2">
        <f t="shared" si="41"/>
        <v>15.882496193148398</v>
      </c>
      <c r="D196" s="2">
        <f t="shared" si="42"/>
        <v>-0.98480775301220824</v>
      </c>
      <c r="E196" s="2">
        <f t="shared" si="53"/>
        <v>-0.17364817766692955</v>
      </c>
      <c r="F196" s="2">
        <f t="shared" si="54"/>
        <v>-0.3693029073795781</v>
      </c>
      <c r="G196" s="2">
        <f t="shared" si="55"/>
        <v>-6.5118066625098586E-2</v>
      </c>
      <c r="H196" s="2">
        <f t="shared" si="56"/>
        <v>0.25277777777777777</v>
      </c>
      <c r="I196" t="str">
        <f t="shared" si="43"/>
        <v>-0.369303,-0.065118,0.252778</v>
      </c>
      <c r="K196" s="2">
        <f t="shared" si="44"/>
        <v>-0.27946991913109426</v>
      </c>
      <c r="L196" s="2">
        <f t="shared" si="45"/>
        <v>-4.927808703922449E-2</v>
      </c>
      <c r="M196" s="2">
        <f t="shared" si="46"/>
        <v>0.30277777777777776</v>
      </c>
      <c r="N196" s="2">
        <f t="shared" si="47"/>
        <v>0.20277777777777778</v>
      </c>
      <c r="O196" s="2"/>
      <c r="P196" t="str">
        <f t="shared" si="48"/>
        <v>-0.279470,-0.049278,0.302778</v>
      </c>
      <c r="R196" t="str">
        <f t="shared" si="49"/>
        <v>-0.279470,-0.049278,0.202778</v>
      </c>
      <c r="T196" t="str">
        <f t="shared" si="50"/>
        <v>-0.369303,-0.065118,0.252778 -0.279470,-0.049278,0.302778</v>
      </c>
      <c r="V196" t="str">
        <f t="shared" si="51"/>
        <v>-0.369303,-0.065118,0.252778 -0.279470,-0.049278,0.202778</v>
      </c>
    </row>
    <row r="197" spans="1:22" x14ac:dyDescent="0.25">
      <c r="A197" s="143">
        <f t="shared" si="52"/>
        <v>183</v>
      </c>
      <c r="B197" s="133">
        <f t="shared" si="40"/>
        <v>915</v>
      </c>
      <c r="C197" s="2">
        <f t="shared" si="41"/>
        <v>15.969762655748115</v>
      </c>
      <c r="D197" s="2">
        <f t="shared" si="42"/>
        <v>-0.96592582628906853</v>
      </c>
      <c r="E197" s="2">
        <f t="shared" si="53"/>
        <v>-0.25881904510251985</v>
      </c>
      <c r="F197" s="2">
        <f t="shared" si="54"/>
        <v>-0.36222218485840069</v>
      </c>
      <c r="G197" s="2">
        <f t="shared" si="55"/>
        <v>-9.7057141913444944E-2</v>
      </c>
      <c r="H197" s="2">
        <f t="shared" si="56"/>
        <v>0.25416666666666665</v>
      </c>
      <c r="I197" t="str">
        <f t="shared" si="43"/>
        <v>-0.362222,-0.097057,0.254167</v>
      </c>
      <c r="K197" s="2">
        <f t="shared" si="44"/>
        <v>-0.27411158343743763</v>
      </c>
      <c r="L197" s="2">
        <f t="shared" si="45"/>
        <v>-7.3447977418077445E-2</v>
      </c>
      <c r="M197" s="2">
        <f t="shared" si="46"/>
        <v>0.30416666666666664</v>
      </c>
      <c r="N197" s="2">
        <f t="shared" si="47"/>
        <v>0.20416666666666666</v>
      </c>
      <c r="O197" s="2"/>
      <c r="P197" t="str">
        <f t="shared" si="48"/>
        <v>-0.274112,-0.073448,0.304167</v>
      </c>
      <c r="R197" t="str">
        <f t="shared" si="49"/>
        <v>-0.274112,-0.073448,0.204167</v>
      </c>
      <c r="T197" t="str">
        <f t="shared" si="50"/>
        <v>-0.362222,-0.097057,0.254167 -0.274112,-0.073448,0.304167</v>
      </c>
      <c r="V197" t="str">
        <f t="shared" si="51"/>
        <v>-0.362222,-0.097057,0.254167 -0.274112,-0.073448,0.204167</v>
      </c>
    </row>
    <row r="198" spans="1:22" x14ac:dyDescent="0.25">
      <c r="A198" s="143">
        <f t="shared" si="52"/>
        <v>184</v>
      </c>
      <c r="B198" s="133">
        <f t="shared" si="40"/>
        <v>920</v>
      </c>
      <c r="C198" s="2">
        <f t="shared" si="41"/>
        <v>16.057029118347831</v>
      </c>
      <c r="D198" s="2">
        <f t="shared" si="42"/>
        <v>-0.93969262078590876</v>
      </c>
      <c r="E198" s="2">
        <f t="shared" si="53"/>
        <v>-0.34202014332566777</v>
      </c>
      <c r="F198" s="2">
        <f t="shared" si="54"/>
        <v>-0.35238473279471577</v>
      </c>
      <c r="G198" s="2">
        <f t="shared" si="55"/>
        <v>-0.12825755374712541</v>
      </c>
      <c r="H198" s="2">
        <f t="shared" si="56"/>
        <v>0.25555555555555559</v>
      </c>
      <c r="I198" t="str">
        <f t="shared" si="43"/>
        <v>-0.352385,-0.128258,0.255556</v>
      </c>
      <c r="K198" s="2">
        <f t="shared" si="44"/>
        <v>-0.26666709308072273</v>
      </c>
      <c r="L198" s="2">
        <f t="shared" si="45"/>
        <v>-9.7058884339677534E-2</v>
      </c>
      <c r="M198" s="2">
        <f t="shared" si="46"/>
        <v>0.30555555555555558</v>
      </c>
      <c r="N198" s="2">
        <f t="shared" si="47"/>
        <v>0.2055555555555556</v>
      </c>
      <c r="O198" s="2"/>
      <c r="P198" t="str">
        <f t="shared" si="48"/>
        <v>-0.266667,-0.097059,0.305556</v>
      </c>
      <c r="R198" t="str">
        <f t="shared" si="49"/>
        <v>-0.266667,-0.097059,0.205556</v>
      </c>
      <c r="T198" t="str">
        <f t="shared" si="50"/>
        <v>-0.352385,-0.128258,0.255556 -0.266667,-0.097059,0.305556</v>
      </c>
      <c r="V198" t="str">
        <f t="shared" si="51"/>
        <v>-0.352385,-0.128258,0.255556 -0.266667,-0.097059,0.205556</v>
      </c>
    </row>
    <row r="199" spans="1:22" x14ac:dyDescent="0.25">
      <c r="A199" s="143">
        <f t="shared" si="52"/>
        <v>185</v>
      </c>
      <c r="B199" s="133">
        <f t="shared" si="40"/>
        <v>925</v>
      </c>
      <c r="C199" s="2">
        <f t="shared" si="41"/>
        <v>16.144295580947549</v>
      </c>
      <c r="D199" s="2">
        <f t="shared" si="42"/>
        <v>-0.90630778703664971</v>
      </c>
      <c r="E199" s="2">
        <f t="shared" si="53"/>
        <v>-0.42261826174070005</v>
      </c>
      <c r="F199" s="2">
        <f t="shared" si="54"/>
        <v>-0.33986542013874366</v>
      </c>
      <c r="G199" s="2">
        <f t="shared" si="55"/>
        <v>-0.15848184815276251</v>
      </c>
      <c r="H199" s="2">
        <f t="shared" si="56"/>
        <v>0.25694444444444448</v>
      </c>
      <c r="I199" t="str">
        <f t="shared" si="43"/>
        <v>-0.339865,-0.158482,0.256944</v>
      </c>
      <c r="K199" s="2">
        <f t="shared" si="44"/>
        <v>-0.25719310512767013</v>
      </c>
      <c r="L199" s="2">
        <f t="shared" si="45"/>
        <v>-0.11993111454569644</v>
      </c>
      <c r="M199" s="2">
        <f t="shared" si="46"/>
        <v>0.30694444444444446</v>
      </c>
      <c r="N199" s="2">
        <f t="shared" si="47"/>
        <v>0.20694444444444449</v>
      </c>
      <c r="O199" s="2"/>
      <c r="P199" t="str">
        <f t="shared" si="48"/>
        <v>-0.257193,-0.119931,0.306944</v>
      </c>
      <c r="R199" t="str">
        <f t="shared" si="49"/>
        <v>-0.257193,-0.119931,0.206944</v>
      </c>
      <c r="T199" t="str">
        <f t="shared" si="50"/>
        <v>-0.339865,-0.158482,0.256944 -0.257193,-0.119931,0.306944</v>
      </c>
      <c r="V199" t="str">
        <f t="shared" si="51"/>
        <v>-0.339865,-0.158482,0.256944 -0.257193,-0.119931,0.206944</v>
      </c>
    </row>
    <row r="200" spans="1:22" x14ac:dyDescent="0.25">
      <c r="A200" s="143">
        <f t="shared" si="52"/>
        <v>186</v>
      </c>
      <c r="B200" s="133">
        <f t="shared" si="40"/>
        <v>930</v>
      </c>
      <c r="C200" s="2">
        <f t="shared" si="41"/>
        <v>16.231562043547264</v>
      </c>
      <c r="D200" s="2">
        <f t="shared" si="42"/>
        <v>-0.86602540378443926</v>
      </c>
      <c r="E200" s="2">
        <f t="shared" si="53"/>
        <v>-0.49999999999999895</v>
      </c>
      <c r="F200" s="2">
        <f t="shared" si="54"/>
        <v>-0.32475952641916472</v>
      </c>
      <c r="G200" s="2">
        <f t="shared" si="55"/>
        <v>-0.18749999999999961</v>
      </c>
      <c r="H200" s="2">
        <f t="shared" si="56"/>
        <v>0.25833333333333336</v>
      </c>
      <c r="I200" t="str">
        <f t="shared" si="43"/>
        <v>-0.324760,-0.187500,0.258333</v>
      </c>
      <c r="K200" s="2">
        <f t="shared" si="44"/>
        <v>-0.24576172234715354</v>
      </c>
      <c r="L200" s="2">
        <f t="shared" si="45"/>
        <v>-0.14189059655363476</v>
      </c>
      <c r="M200" s="2">
        <f t="shared" si="46"/>
        <v>0.30833333333333335</v>
      </c>
      <c r="N200" s="2">
        <f t="shared" si="47"/>
        <v>0.20833333333333337</v>
      </c>
      <c r="O200" s="2"/>
      <c r="P200" t="str">
        <f t="shared" si="48"/>
        <v>-0.245762,-0.141891,0.308333</v>
      </c>
      <c r="R200" t="str">
        <f t="shared" si="49"/>
        <v>-0.245762,-0.141891,0.208333</v>
      </c>
      <c r="T200" t="str">
        <f t="shared" si="50"/>
        <v>-0.324760,-0.187500,0.258333 -0.245762,-0.141891,0.308333</v>
      </c>
      <c r="V200" t="str">
        <f t="shared" si="51"/>
        <v>-0.324760,-0.187500,0.258333 -0.245762,-0.141891,0.208333</v>
      </c>
    </row>
    <row r="201" spans="1:22" x14ac:dyDescent="0.25">
      <c r="A201" s="143">
        <f t="shared" si="52"/>
        <v>187</v>
      </c>
      <c r="B201" s="133">
        <f t="shared" si="40"/>
        <v>935</v>
      </c>
      <c r="C201" s="2">
        <f t="shared" si="41"/>
        <v>16.318828506146982</v>
      </c>
      <c r="D201" s="2">
        <f t="shared" si="42"/>
        <v>-0.81915204428899158</v>
      </c>
      <c r="E201" s="2">
        <f t="shared" si="53"/>
        <v>-0.57357643635104649</v>
      </c>
      <c r="F201" s="2">
        <f t="shared" si="54"/>
        <v>-0.30718201660837186</v>
      </c>
      <c r="G201" s="2">
        <f t="shared" si="55"/>
        <v>-0.21509116363164243</v>
      </c>
      <c r="H201" s="2">
        <f t="shared" si="56"/>
        <v>0.25972222222222224</v>
      </c>
      <c r="I201" t="str">
        <f t="shared" si="43"/>
        <v>-0.307182,-0.215091,0.259722</v>
      </c>
      <c r="K201" s="2">
        <f t="shared" si="44"/>
        <v>-0.2324599444645894</v>
      </c>
      <c r="L201" s="2">
        <f t="shared" si="45"/>
        <v>-0.16277020544591617</v>
      </c>
      <c r="M201" s="2">
        <f t="shared" si="46"/>
        <v>0.30972222222222223</v>
      </c>
      <c r="N201" s="2">
        <f t="shared" si="47"/>
        <v>0.20972222222222225</v>
      </c>
      <c r="O201" s="2"/>
      <c r="P201" t="str">
        <f t="shared" si="48"/>
        <v>-0.232460,-0.162770,0.309722</v>
      </c>
      <c r="R201" t="str">
        <f t="shared" si="49"/>
        <v>-0.232460,-0.162770,0.209722</v>
      </c>
      <c r="T201" t="str">
        <f t="shared" si="50"/>
        <v>-0.307182,-0.215091,0.259722 -0.232460,-0.162770,0.309722</v>
      </c>
      <c r="V201" t="str">
        <f t="shared" si="51"/>
        <v>-0.307182,-0.215091,0.259722 -0.232460,-0.162770,0.209722</v>
      </c>
    </row>
    <row r="202" spans="1:22" x14ac:dyDescent="0.25">
      <c r="A202" s="143">
        <f t="shared" si="52"/>
        <v>188</v>
      </c>
      <c r="B202" s="133">
        <f t="shared" si="40"/>
        <v>940</v>
      </c>
      <c r="C202" s="2">
        <f t="shared" si="41"/>
        <v>16.406094968746697</v>
      </c>
      <c r="D202" s="2">
        <f t="shared" si="42"/>
        <v>-0.7660444431189789</v>
      </c>
      <c r="E202" s="2">
        <f t="shared" si="53"/>
        <v>-0.64278760968653825</v>
      </c>
      <c r="F202" s="2">
        <f t="shared" si="54"/>
        <v>-0.2872666661696171</v>
      </c>
      <c r="G202" s="2">
        <f t="shared" si="55"/>
        <v>-0.24104535363245183</v>
      </c>
      <c r="H202" s="2">
        <f t="shared" si="56"/>
        <v>0.26111111111111113</v>
      </c>
      <c r="I202" t="str">
        <f t="shared" si="43"/>
        <v>-0.287267,-0.241045,0.261111</v>
      </c>
      <c r="K202" s="2">
        <f t="shared" si="44"/>
        <v>-0.21738900604149816</v>
      </c>
      <c r="L202" s="2">
        <f t="shared" si="45"/>
        <v>-0.1824110347914161</v>
      </c>
      <c r="M202" s="2">
        <f t="shared" si="46"/>
        <v>0.31111111111111112</v>
      </c>
      <c r="N202" s="2">
        <f t="shared" si="47"/>
        <v>0.21111111111111114</v>
      </c>
      <c r="O202" s="2"/>
      <c r="P202" t="str">
        <f t="shared" si="48"/>
        <v>-0.217389,-0.182411,0.311111</v>
      </c>
      <c r="R202" t="str">
        <f t="shared" si="49"/>
        <v>-0.217389,-0.182411,0.211111</v>
      </c>
      <c r="T202" t="str">
        <f t="shared" si="50"/>
        <v>-0.287267,-0.241045,0.261111 -0.217389,-0.182411,0.311111</v>
      </c>
      <c r="V202" t="str">
        <f t="shared" si="51"/>
        <v>-0.287267,-0.241045,0.261111 -0.217389,-0.182411,0.211111</v>
      </c>
    </row>
    <row r="203" spans="1:22" x14ac:dyDescent="0.25">
      <c r="A203" s="143">
        <f t="shared" si="52"/>
        <v>189</v>
      </c>
      <c r="B203" s="133">
        <f t="shared" si="40"/>
        <v>945</v>
      </c>
      <c r="C203" s="2">
        <f t="shared" si="41"/>
        <v>16.493361431346415</v>
      </c>
      <c r="D203" s="2">
        <f t="shared" si="42"/>
        <v>-0.70710678118654735</v>
      </c>
      <c r="E203" s="2">
        <f t="shared" si="53"/>
        <v>-0.70710678118654768</v>
      </c>
      <c r="F203" s="2">
        <f t="shared" si="54"/>
        <v>-0.26516504294495524</v>
      </c>
      <c r="G203" s="2">
        <f t="shared" si="55"/>
        <v>-0.26516504294495535</v>
      </c>
      <c r="H203" s="2">
        <f t="shared" si="56"/>
        <v>0.26250000000000001</v>
      </c>
      <c r="I203" t="str">
        <f t="shared" si="43"/>
        <v>-0.265165,-0.265165,0.262500</v>
      </c>
      <c r="K203" s="2">
        <f t="shared" si="44"/>
        <v>-0.20066360601935979</v>
      </c>
      <c r="L203" s="2">
        <f t="shared" si="45"/>
        <v>-0.2006636060193599</v>
      </c>
      <c r="M203" s="2">
        <f t="shared" si="46"/>
        <v>0.3125</v>
      </c>
      <c r="N203" s="2">
        <f t="shared" si="47"/>
        <v>0.21250000000000002</v>
      </c>
      <c r="O203" s="2"/>
      <c r="P203" t="str">
        <f t="shared" si="48"/>
        <v>-0.200664,-0.200664,0.312500</v>
      </c>
      <c r="R203" t="str">
        <f t="shared" si="49"/>
        <v>-0.200664,-0.200664,0.212500</v>
      </c>
      <c r="T203" t="str">
        <f t="shared" si="50"/>
        <v>-0.265165,-0.265165,0.262500 -0.200664,-0.200664,0.312500</v>
      </c>
      <c r="V203" t="str">
        <f t="shared" si="51"/>
        <v>-0.265165,-0.265165,0.262500 -0.200664,-0.200664,0.212500</v>
      </c>
    </row>
    <row r="204" spans="1:22" x14ac:dyDescent="0.25">
      <c r="A204" s="143">
        <f t="shared" si="52"/>
        <v>190</v>
      </c>
      <c r="B204" s="133">
        <f t="shared" si="40"/>
        <v>950</v>
      </c>
      <c r="C204" s="2">
        <f t="shared" si="41"/>
        <v>16.580627893946129</v>
      </c>
      <c r="D204" s="2">
        <f t="shared" si="42"/>
        <v>-0.64278760968654058</v>
      </c>
      <c r="E204" s="2">
        <f t="shared" si="53"/>
        <v>-0.76604444311897701</v>
      </c>
      <c r="F204" s="2">
        <f t="shared" si="54"/>
        <v>-0.24104535363245272</v>
      </c>
      <c r="G204" s="2">
        <f t="shared" si="55"/>
        <v>-0.28726666616961638</v>
      </c>
      <c r="H204" s="2">
        <f t="shared" si="56"/>
        <v>0.2638888888888889</v>
      </c>
      <c r="I204" t="str">
        <f t="shared" si="43"/>
        <v>-0.241045,-0.287267,0.263889</v>
      </c>
      <c r="K204" s="2">
        <f t="shared" si="44"/>
        <v>-0.18241103479141674</v>
      </c>
      <c r="L204" s="2">
        <f t="shared" si="45"/>
        <v>-0.21738900604149763</v>
      </c>
      <c r="M204" s="2">
        <f t="shared" si="46"/>
        <v>0.31388888888888888</v>
      </c>
      <c r="N204" s="2">
        <f t="shared" si="47"/>
        <v>0.21388888888888891</v>
      </c>
      <c r="O204" s="2"/>
      <c r="P204" t="str">
        <f t="shared" si="48"/>
        <v>-0.182411,-0.217389,0.313889</v>
      </c>
      <c r="R204" t="str">
        <f t="shared" si="49"/>
        <v>-0.182411,-0.217389,0.213889</v>
      </c>
      <c r="T204" t="str">
        <f t="shared" si="50"/>
        <v>-0.241045,-0.287267,0.263889 -0.182411,-0.217389,0.313889</v>
      </c>
      <c r="V204" t="str">
        <f t="shared" si="51"/>
        <v>-0.241045,-0.287267,0.263889 -0.182411,-0.217389,0.213889</v>
      </c>
    </row>
    <row r="205" spans="1:22" x14ac:dyDescent="0.25">
      <c r="A205" s="143">
        <f t="shared" si="52"/>
        <v>191</v>
      </c>
      <c r="B205" s="133">
        <f t="shared" si="40"/>
        <v>955</v>
      </c>
      <c r="C205" s="2">
        <f t="shared" si="41"/>
        <v>16.667894356545848</v>
      </c>
      <c r="D205" s="2">
        <f t="shared" si="42"/>
        <v>-0.57357643635104605</v>
      </c>
      <c r="E205" s="2">
        <f t="shared" si="53"/>
        <v>-0.8191520442889918</v>
      </c>
      <c r="F205" s="2">
        <f t="shared" si="54"/>
        <v>-0.21509116363164227</v>
      </c>
      <c r="G205" s="2">
        <f t="shared" si="55"/>
        <v>-0.30718201660837191</v>
      </c>
      <c r="H205" s="2">
        <f t="shared" si="56"/>
        <v>0.26527777777777778</v>
      </c>
      <c r="I205" t="str">
        <f t="shared" si="43"/>
        <v>-0.215091,-0.307182,0.265278</v>
      </c>
      <c r="K205" s="2">
        <f t="shared" si="44"/>
        <v>-0.16277020544591603</v>
      </c>
      <c r="L205" s="2">
        <f t="shared" si="45"/>
        <v>-0.23245994446458948</v>
      </c>
      <c r="M205" s="2">
        <f t="shared" si="46"/>
        <v>0.31527777777777777</v>
      </c>
      <c r="N205" s="2">
        <f t="shared" si="47"/>
        <v>0.21527777777777779</v>
      </c>
      <c r="O205" s="2"/>
      <c r="P205" t="str">
        <f t="shared" si="48"/>
        <v>-0.162770,-0.232460,0.315278</v>
      </c>
      <c r="R205" t="str">
        <f t="shared" si="49"/>
        <v>-0.162770,-0.232460,0.215278</v>
      </c>
      <c r="T205" t="str">
        <f t="shared" si="50"/>
        <v>-0.215091,-0.307182,0.265278 -0.162770,-0.232460,0.315278</v>
      </c>
      <c r="V205" t="str">
        <f t="shared" si="51"/>
        <v>-0.215091,-0.307182,0.265278 -0.162770,-0.232460,0.215278</v>
      </c>
    </row>
    <row r="206" spans="1:22" x14ac:dyDescent="0.25">
      <c r="A206" s="143">
        <f t="shared" si="52"/>
        <v>192</v>
      </c>
      <c r="B206" s="133">
        <f t="shared" si="40"/>
        <v>960</v>
      </c>
      <c r="C206" s="2">
        <f t="shared" si="41"/>
        <v>16.755160819145562</v>
      </c>
      <c r="D206" s="2">
        <f t="shared" si="42"/>
        <v>-0.50000000000000155</v>
      </c>
      <c r="E206" s="2">
        <f t="shared" si="53"/>
        <v>-0.86602540378443771</v>
      </c>
      <c r="F206" s="2">
        <f t="shared" si="54"/>
        <v>-0.18750000000000058</v>
      </c>
      <c r="G206" s="2">
        <f t="shared" si="55"/>
        <v>-0.32475952641916417</v>
      </c>
      <c r="H206" s="2">
        <f t="shared" si="56"/>
        <v>0.26666666666666666</v>
      </c>
      <c r="I206" t="str">
        <f t="shared" si="43"/>
        <v>-0.187500,-0.324760,0.266667</v>
      </c>
      <c r="K206" s="2">
        <f t="shared" si="44"/>
        <v>-0.14189059655363551</v>
      </c>
      <c r="L206" s="2">
        <f t="shared" si="45"/>
        <v>-0.2457617223471531</v>
      </c>
      <c r="M206" s="2">
        <f t="shared" si="46"/>
        <v>0.31666666666666665</v>
      </c>
      <c r="N206" s="2">
        <f t="shared" si="47"/>
        <v>0.21666666666666667</v>
      </c>
      <c r="O206" s="2"/>
      <c r="P206" t="str">
        <f t="shared" si="48"/>
        <v>-0.141891,-0.245762,0.316667</v>
      </c>
      <c r="R206" t="str">
        <f t="shared" si="49"/>
        <v>-0.141891,-0.245762,0.216667</v>
      </c>
      <c r="T206" t="str">
        <f t="shared" si="50"/>
        <v>-0.187500,-0.324760,0.266667 -0.141891,-0.245762,0.316667</v>
      </c>
      <c r="V206" t="str">
        <f t="shared" si="51"/>
        <v>-0.187500,-0.324760,0.266667 -0.141891,-0.245762,0.216667</v>
      </c>
    </row>
    <row r="207" spans="1:22" x14ac:dyDescent="0.25">
      <c r="A207" s="143">
        <f t="shared" si="52"/>
        <v>193</v>
      </c>
      <c r="B207" s="133">
        <f t="shared" ref="B207:B270" si="57">$B$11+(A207*360/$B$7)</f>
        <v>965</v>
      </c>
      <c r="C207" s="2">
        <f t="shared" ref="C207:C270" si="58">RADIANS(B207)</f>
        <v>16.84242728174528</v>
      </c>
      <c r="D207" s="2">
        <f t="shared" ref="D207:D270" si="59">COS(C207)</f>
        <v>-0.42261826174069961</v>
      </c>
      <c r="E207" s="2">
        <f t="shared" si="53"/>
        <v>-0.90630778703664994</v>
      </c>
      <c r="F207" s="2">
        <f t="shared" si="54"/>
        <v>-0.15848184815276234</v>
      </c>
      <c r="G207" s="2">
        <f t="shared" si="55"/>
        <v>-0.33986542013874371</v>
      </c>
      <c r="H207" s="2">
        <f t="shared" si="56"/>
        <v>0.26805555555555555</v>
      </c>
      <c r="I207" t="str">
        <f t="shared" ref="I207:I270" si="60">TEXT(F207,"0.000000") &amp; "," &amp; TEXT(G207,"0.000000") &amp; "," &amp; TEXT(H207,"0.000000")</f>
        <v>-0.158482,-0.339865,0.268056</v>
      </c>
      <c r="K207" s="2">
        <f t="shared" ref="K207:K270" si="61">$B$8+($D207*($F$5/2))</f>
        <v>-0.1199311145456963</v>
      </c>
      <c r="L207" s="2">
        <f t="shared" ref="L207:L270" si="62">$B$9+($E207*($F$5/2))</f>
        <v>-0.25719310512767019</v>
      </c>
      <c r="M207" s="2">
        <f t="shared" ref="M207:M270" si="63">H207+($F$6/2)</f>
        <v>0.31805555555555554</v>
      </c>
      <c r="N207" s="2">
        <f t="shared" ref="N207:N270" si="64">$H207-($F$6/2)</f>
        <v>0.21805555555555556</v>
      </c>
      <c r="O207" s="2"/>
      <c r="P207" t="str">
        <f t="shared" ref="P207:P270" si="65">TEXT(K207,"0.000000") &amp; "," &amp; TEXT(L207,"0.000000") &amp; "," &amp; TEXT(M207,"0.000000")</f>
        <v>-0.119931,-0.257193,0.318056</v>
      </c>
      <c r="R207" t="str">
        <f t="shared" ref="R207:R270" si="66">TEXT(K207,"0.000000") &amp; "," &amp; TEXT(L207,"0.000000") &amp; "," &amp; TEXT(N207,"0.000000")</f>
        <v>-0.119931,-0.257193,0.218056</v>
      </c>
      <c r="T207" t="str">
        <f t="shared" ref="T207:T270" si="67">I207 &amp; " " &amp; P207</f>
        <v>-0.158482,-0.339865,0.268056 -0.119931,-0.257193,0.318056</v>
      </c>
      <c r="V207" t="str">
        <f t="shared" ref="V207:V270" si="68">I207 &amp; " " &amp; R207</f>
        <v>-0.158482,-0.339865,0.268056 -0.119931,-0.257193,0.218056</v>
      </c>
    </row>
    <row r="208" spans="1:22" x14ac:dyDescent="0.25">
      <c r="A208" s="143">
        <f t="shared" si="52"/>
        <v>194</v>
      </c>
      <c r="B208" s="133">
        <f t="shared" si="57"/>
        <v>970</v>
      </c>
      <c r="C208" s="2">
        <f t="shared" si="58"/>
        <v>16.929693744344995</v>
      </c>
      <c r="D208" s="2">
        <f t="shared" si="59"/>
        <v>-0.34202014332567066</v>
      </c>
      <c r="E208" s="2">
        <f t="shared" si="53"/>
        <v>-0.93969262078590765</v>
      </c>
      <c r="F208" s="2">
        <f t="shared" si="54"/>
        <v>-0.1282575537471265</v>
      </c>
      <c r="G208" s="2">
        <f t="shared" si="55"/>
        <v>-0.35238473279471538</v>
      </c>
      <c r="H208" s="2">
        <f t="shared" si="56"/>
        <v>0.26944444444444443</v>
      </c>
      <c r="I208" t="str">
        <f t="shared" si="60"/>
        <v>-0.128258,-0.352385,0.269444</v>
      </c>
      <c r="K208" s="2">
        <f t="shared" si="61"/>
        <v>-9.7058884339678353E-2</v>
      </c>
      <c r="L208" s="2">
        <f t="shared" si="62"/>
        <v>-0.26666709308072239</v>
      </c>
      <c r="M208" s="2">
        <f t="shared" si="63"/>
        <v>0.31944444444444442</v>
      </c>
      <c r="N208" s="2">
        <f t="shared" si="64"/>
        <v>0.21944444444444444</v>
      </c>
      <c r="O208" s="2"/>
      <c r="P208" t="str">
        <f t="shared" si="65"/>
        <v>-0.097059,-0.266667,0.319444</v>
      </c>
      <c r="R208" t="str">
        <f t="shared" si="66"/>
        <v>-0.097059,-0.266667,0.219444</v>
      </c>
      <c r="T208" t="str">
        <f t="shared" si="67"/>
        <v>-0.128258,-0.352385,0.269444 -0.097059,-0.266667,0.319444</v>
      </c>
      <c r="V208" t="str">
        <f t="shared" si="68"/>
        <v>-0.128258,-0.352385,0.269444 -0.097059,-0.266667,0.219444</v>
      </c>
    </row>
    <row r="209" spans="1:22" x14ac:dyDescent="0.25">
      <c r="A209" s="143">
        <f t="shared" si="52"/>
        <v>195</v>
      </c>
      <c r="B209" s="133">
        <f t="shared" si="57"/>
        <v>975</v>
      </c>
      <c r="C209" s="2">
        <f t="shared" si="58"/>
        <v>17.016960206944713</v>
      </c>
      <c r="D209" s="2">
        <f t="shared" si="59"/>
        <v>-0.25881904510252113</v>
      </c>
      <c r="E209" s="2">
        <f t="shared" si="53"/>
        <v>-0.9659258262890682</v>
      </c>
      <c r="F209" s="2">
        <f t="shared" si="54"/>
        <v>-9.7057141913445416E-2</v>
      </c>
      <c r="G209" s="2">
        <f t="shared" si="55"/>
        <v>-0.36222218485840058</v>
      </c>
      <c r="H209" s="2">
        <f t="shared" si="56"/>
        <v>0.27083333333333337</v>
      </c>
      <c r="I209" t="str">
        <f t="shared" si="60"/>
        <v>-0.097057,-0.362222,0.270833</v>
      </c>
      <c r="K209" s="2">
        <f t="shared" si="61"/>
        <v>-7.3447977418077806E-2</v>
      </c>
      <c r="L209" s="2">
        <f t="shared" si="62"/>
        <v>-0.27411158343743752</v>
      </c>
      <c r="M209" s="2">
        <f t="shared" si="63"/>
        <v>0.32083333333333336</v>
      </c>
      <c r="N209" s="2">
        <f t="shared" si="64"/>
        <v>0.22083333333333338</v>
      </c>
      <c r="O209" s="2"/>
      <c r="P209" t="str">
        <f t="shared" si="65"/>
        <v>-0.073448,-0.274112,0.320833</v>
      </c>
      <c r="R209" t="str">
        <f t="shared" si="66"/>
        <v>-0.073448,-0.274112,0.220833</v>
      </c>
      <c r="T209" t="str">
        <f t="shared" si="67"/>
        <v>-0.097057,-0.362222,0.270833 -0.073448,-0.274112,0.320833</v>
      </c>
      <c r="V209" t="str">
        <f t="shared" si="68"/>
        <v>-0.097057,-0.362222,0.270833 -0.073448,-0.274112,0.220833</v>
      </c>
    </row>
    <row r="210" spans="1:22" x14ac:dyDescent="0.25">
      <c r="A210" s="143">
        <f t="shared" si="52"/>
        <v>196</v>
      </c>
      <c r="B210" s="133">
        <f t="shared" si="57"/>
        <v>980</v>
      </c>
      <c r="C210" s="2">
        <f t="shared" si="58"/>
        <v>17.104226669544431</v>
      </c>
      <c r="D210" s="2">
        <f t="shared" si="59"/>
        <v>-0.17364817766692905</v>
      </c>
      <c r="E210" s="2">
        <f t="shared" si="53"/>
        <v>-0.98480775301220824</v>
      </c>
      <c r="F210" s="2">
        <f t="shared" si="54"/>
        <v>-6.5118066625098392E-2</v>
      </c>
      <c r="G210" s="2">
        <f t="shared" si="55"/>
        <v>-0.3693029073795781</v>
      </c>
      <c r="H210" s="2">
        <f t="shared" si="56"/>
        <v>0.27222222222222225</v>
      </c>
      <c r="I210" t="str">
        <f t="shared" si="60"/>
        <v>-0.065118,-0.369303,0.272222</v>
      </c>
      <c r="K210" s="2">
        <f t="shared" si="61"/>
        <v>-4.9278087039224344E-2</v>
      </c>
      <c r="L210" s="2">
        <f t="shared" si="62"/>
        <v>-0.27946991913109426</v>
      </c>
      <c r="M210" s="2">
        <f t="shared" si="63"/>
        <v>0.32222222222222224</v>
      </c>
      <c r="N210" s="2">
        <f t="shared" si="64"/>
        <v>0.22222222222222227</v>
      </c>
      <c r="O210" s="2"/>
      <c r="P210" t="str">
        <f t="shared" si="65"/>
        <v>-0.049278,-0.279470,0.322222</v>
      </c>
      <c r="R210" t="str">
        <f t="shared" si="66"/>
        <v>-0.049278,-0.279470,0.222222</v>
      </c>
      <c r="T210" t="str">
        <f t="shared" si="67"/>
        <v>-0.065118,-0.369303,0.272222 -0.049278,-0.279470,0.322222</v>
      </c>
      <c r="V210" t="str">
        <f t="shared" si="68"/>
        <v>-0.065118,-0.369303,0.272222 -0.049278,-0.279470,0.222222</v>
      </c>
    </row>
    <row r="211" spans="1:22" x14ac:dyDescent="0.25">
      <c r="A211" s="143">
        <f t="shared" si="52"/>
        <v>197</v>
      </c>
      <c r="B211" s="133">
        <f t="shared" si="57"/>
        <v>985</v>
      </c>
      <c r="C211" s="2">
        <f t="shared" si="58"/>
        <v>17.191493132144146</v>
      </c>
      <c r="D211" s="2">
        <f t="shared" si="59"/>
        <v>-8.7155742747658749E-2</v>
      </c>
      <c r="E211" s="2">
        <f t="shared" si="53"/>
        <v>-0.99619469809174543</v>
      </c>
      <c r="F211" s="2">
        <f t="shared" si="54"/>
        <v>-3.2683403530372031E-2</v>
      </c>
      <c r="G211" s="2">
        <f t="shared" si="55"/>
        <v>-0.37357301178440455</v>
      </c>
      <c r="H211" s="2">
        <f t="shared" si="56"/>
        <v>0.27361111111111114</v>
      </c>
      <c r="I211" t="str">
        <f t="shared" si="60"/>
        <v>-0.032683,-0.373573,0.273611</v>
      </c>
      <c r="K211" s="2">
        <f t="shared" si="61"/>
        <v>-2.4733160663080907E-2</v>
      </c>
      <c r="L211" s="2">
        <f t="shared" si="62"/>
        <v>-0.2827013199916123</v>
      </c>
      <c r="M211" s="2">
        <f t="shared" si="63"/>
        <v>0.32361111111111113</v>
      </c>
      <c r="N211" s="2">
        <f t="shared" si="64"/>
        <v>0.22361111111111115</v>
      </c>
      <c r="O211" s="2"/>
      <c r="P211" t="str">
        <f t="shared" si="65"/>
        <v>-0.024733,-0.282701,0.323611</v>
      </c>
      <c r="R211" t="str">
        <f t="shared" si="66"/>
        <v>-0.024733,-0.282701,0.223611</v>
      </c>
      <c r="T211" t="str">
        <f t="shared" si="67"/>
        <v>-0.032683,-0.373573,0.273611 -0.024733,-0.282701,0.323611</v>
      </c>
      <c r="V211" t="str">
        <f t="shared" si="68"/>
        <v>-0.032683,-0.373573,0.273611 -0.024733,-0.282701,0.223611</v>
      </c>
    </row>
    <row r="212" spans="1:22" x14ac:dyDescent="0.25">
      <c r="A212" s="143">
        <f t="shared" si="52"/>
        <v>198</v>
      </c>
      <c r="B212" s="133">
        <f t="shared" si="57"/>
        <v>990</v>
      </c>
      <c r="C212" s="2">
        <f t="shared" si="58"/>
        <v>17.278759594743864</v>
      </c>
      <c r="D212" s="2">
        <f t="shared" si="59"/>
        <v>1.1025251892005095E-15</v>
      </c>
      <c r="E212" s="2">
        <f t="shared" si="53"/>
        <v>-1</v>
      </c>
      <c r="F212" s="2">
        <f t="shared" si="54"/>
        <v>4.1344694595019105E-16</v>
      </c>
      <c r="G212" s="2">
        <f t="shared" si="55"/>
        <v>-0.375</v>
      </c>
      <c r="H212" s="2">
        <f t="shared" si="56"/>
        <v>0.27500000000000002</v>
      </c>
      <c r="I212" t="str">
        <f t="shared" si="60"/>
        <v>0.000000,-0.375000,0.275000</v>
      </c>
      <c r="K212" s="2">
        <f t="shared" si="61"/>
        <v>3.1287591362213932E-16</v>
      </c>
      <c r="L212" s="2">
        <f t="shared" si="62"/>
        <v>-0.28378119310727012</v>
      </c>
      <c r="M212" s="2">
        <f t="shared" si="63"/>
        <v>0.32500000000000001</v>
      </c>
      <c r="N212" s="2">
        <f t="shared" si="64"/>
        <v>0.22500000000000003</v>
      </c>
      <c r="O212" s="2"/>
      <c r="P212" t="str">
        <f t="shared" si="65"/>
        <v>0.000000,-0.283781,0.325000</v>
      </c>
      <c r="R212" t="str">
        <f t="shared" si="66"/>
        <v>0.000000,-0.283781,0.225000</v>
      </c>
      <c r="T212" t="str">
        <f t="shared" si="67"/>
        <v>0.000000,-0.375000,0.275000 0.000000,-0.283781,0.325000</v>
      </c>
      <c r="V212" t="str">
        <f t="shared" si="68"/>
        <v>0.000000,-0.375000,0.275000 0.000000,-0.283781,0.225000</v>
      </c>
    </row>
    <row r="213" spans="1:22" x14ac:dyDescent="0.25">
      <c r="A213" s="143">
        <f t="shared" si="52"/>
        <v>199</v>
      </c>
      <c r="B213" s="133">
        <f t="shared" si="57"/>
        <v>995</v>
      </c>
      <c r="C213" s="2">
        <f t="shared" si="58"/>
        <v>17.366026057343579</v>
      </c>
      <c r="D213" s="2">
        <f t="shared" si="59"/>
        <v>8.7155742747657403E-2</v>
      </c>
      <c r="E213" s="2">
        <f t="shared" si="53"/>
        <v>-0.99619469809174555</v>
      </c>
      <c r="F213" s="2">
        <f t="shared" si="54"/>
        <v>3.2683403530371524E-2</v>
      </c>
      <c r="G213" s="2">
        <f t="shared" si="55"/>
        <v>-0.37357301178440461</v>
      </c>
      <c r="H213" s="2">
        <f t="shared" si="56"/>
        <v>0.27638888888888891</v>
      </c>
      <c r="I213" t="str">
        <f t="shared" si="60"/>
        <v>0.032683,-0.373573,0.276389</v>
      </c>
      <c r="K213" s="2">
        <f t="shared" si="61"/>
        <v>2.4733160663080522E-2</v>
      </c>
      <c r="L213" s="2">
        <f t="shared" si="62"/>
        <v>-0.2827013199916123</v>
      </c>
      <c r="M213" s="2">
        <f t="shared" si="63"/>
        <v>0.3263888888888889</v>
      </c>
      <c r="N213" s="2">
        <f t="shared" si="64"/>
        <v>0.22638888888888892</v>
      </c>
      <c r="O213" s="2"/>
      <c r="P213" t="str">
        <f t="shared" si="65"/>
        <v>0.024733,-0.282701,0.326389</v>
      </c>
      <c r="R213" t="str">
        <f t="shared" si="66"/>
        <v>0.024733,-0.282701,0.226389</v>
      </c>
      <c r="T213" t="str">
        <f t="shared" si="67"/>
        <v>0.032683,-0.373573,0.276389 0.024733,-0.282701,0.326389</v>
      </c>
      <c r="V213" t="str">
        <f t="shared" si="68"/>
        <v>0.032683,-0.373573,0.276389 0.024733,-0.282701,0.226389</v>
      </c>
    </row>
    <row r="214" spans="1:22" x14ac:dyDescent="0.25">
      <c r="A214" s="143">
        <f t="shared" si="52"/>
        <v>200</v>
      </c>
      <c r="B214" s="133">
        <f t="shared" si="57"/>
        <v>1000</v>
      </c>
      <c r="C214" s="2">
        <f t="shared" si="58"/>
        <v>17.453292519943297</v>
      </c>
      <c r="D214" s="2">
        <f t="shared" si="59"/>
        <v>0.17364817766693125</v>
      </c>
      <c r="E214" s="2">
        <f t="shared" si="53"/>
        <v>-0.98480775301220791</v>
      </c>
      <c r="F214" s="2">
        <f t="shared" si="54"/>
        <v>6.5118066625099225E-2</v>
      </c>
      <c r="G214" s="2">
        <f t="shared" si="55"/>
        <v>-0.36930290737957794</v>
      </c>
      <c r="H214" s="2">
        <f t="shared" si="56"/>
        <v>0.27777777777777779</v>
      </c>
      <c r="I214" t="str">
        <f t="shared" si="60"/>
        <v>0.065118,-0.369303,0.277778</v>
      </c>
      <c r="K214" s="2">
        <f t="shared" si="61"/>
        <v>4.9278087039224969E-2</v>
      </c>
      <c r="L214" s="2">
        <f t="shared" si="62"/>
        <v>-0.27946991913109415</v>
      </c>
      <c r="M214" s="2">
        <f t="shared" si="63"/>
        <v>0.32777777777777778</v>
      </c>
      <c r="N214" s="2">
        <f t="shared" si="64"/>
        <v>0.2277777777777778</v>
      </c>
      <c r="O214" s="2"/>
      <c r="P214" t="str">
        <f t="shared" si="65"/>
        <v>0.049278,-0.279470,0.327778</v>
      </c>
      <c r="R214" t="str">
        <f t="shared" si="66"/>
        <v>0.049278,-0.279470,0.227778</v>
      </c>
      <c r="T214" t="str">
        <f t="shared" si="67"/>
        <v>0.065118,-0.369303,0.277778 0.049278,-0.279470,0.327778</v>
      </c>
      <c r="V214" t="str">
        <f t="shared" si="68"/>
        <v>0.065118,-0.369303,0.277778 0.049278,-0.279470,0.227778</v>
      </c>
    </row>
    <row r="215" spans="1:22" x14ac:dyDescent="0.25">
      <c r="A215" s="143">
        <f t="shared" si="52"/>
        <v>201</v>
      </c>
      <c r="B215" s="133">
        <f t="shared" si="57"/>
        <v>1005</v>
      </c>
      <c r="C215" s="2">
        <f t="shared" si="58"/>
        <v>17.540558982543011</v>
      </c>
      <c r="D215" s="2">
        <f t="shared" si="59"/>
        <v>0.2588190451025198</v>
      </c>
      <c r="E215" s="2">
        <f t="shared" si="53"/>
        <v>-0.96592582628906853</v>
      </c>
      <c r="F215" s="2">
        <f t="shared" si="54"/>
        <v>9.7057141913444916E-2</v>
      </c>
      <c r="G215" s="2">
        <f t="shared" si="55"/>
        <v>-0.36222218485840069</v>
      </c>
      <c r="H215" s="2">
        <f t="shared" si="56"/>
        <v>0.27916666666666667</v>
      </c>
      <c r="I215" t="str">
        <f t="shared" si="60"/>
        <v>0.097057,-0.362222,0.279167</v>
      </c>
      <c r="K215" s="2">
        <f t="shared" si="61"/>
        <v>7.3447977418077431E-2</v>
      </c>
      <c r="L215" s="2">
        <f t="shared" si="62"/>
        <v>-0.27411158343743763</v>
      </c>
      <c r="M215" s="2">
        <f t="shared" si="63"/>
        <v>0.32916666666666666</v>
      </c>
      <c r="N215" s="2">
        <f t="shared" si="64"/>
        <v>0.22916666666666669</v>
      </c>
      <c r="O215" s="2"/>
      <c r="P215" t="str">
        <f t="shared" si="65"/>
        <v>0.073448,-0.274112,0.329167</v>
      </c>
      <c r="R215" t="str">
        <f t="shared" si="66"/>
        <v>0.073448,-0.274112,0.229167</v>
      </c>
      <c r="T215" t="str">
        <f t="shared" si="67"/>
        <v>0.097057,-0.362222,0.279167 0.073448,-0.274112,0.329167</v>
      </c>
      <c r="V215" t="str">
        <f t="shared" si="68"/>
        <v>0.097057,-0.362222,0.279167 0.073448,-0.274112,0.229167</v>
      </c>
    </row>
    <row r="216" spans="1:22" x14ac:dyDescent="0.25">
      <c r="A216" s="143">
        <f t="shared" si="52"/>
        <v>202</v>
      </c>
      <c r="B216" s="133">
        <f t="shared" si="57"/>
        <v>1010</v>
      </c>
      <c r="C216" s="2">
        <f t="shared" si="58"/>
        <v>17.627825445142729</v>
      </c>
      <c r="D216" s="2">
        <f t="shared" si="59"/>
        <v>0.34202014332566938</v>
      </c>
      <c r="E216" s="2">
        <f t="shared" si="53"/>
        <v>-0.93969262078590809</v>
      </c>
      <c r="F216" s="2">
        <f t="shared" si="54"/>
        <v>0.12825755374712602</v>
      </c>
      <c r="G216" s="2">
        <f t="shared" si="55"/>
        <v>-0.35238473279471555</v>
      </c>
      <c r="H216" s="2">
        <f t="shared" si="56"/>
        <v>0.28055555555555556</v>
      </c>
      <c r="I216" t="str">
        <f t="shared" si="60"/>
        <v>0.128258,-0.352385,0.280556</v>
      </c>
      <c r="K216" s="2">
        <f t="shared" si="61"/>
        <v>9.7058884339677992E-2</v>
      </c>
      <c r="L216" s="2">
        <f t="shared" si="62"/>
        <v>-0.26666709308072256</v>
      </c>
      <c r="M216" s="2">
        <f t="shared" si="63"/>
        <v>0.33055555555555555</v>
      </c>
      <c r="N216" s="2">
        <f t="shared" si="64"/>
        <v>0.23055555555555557</v>
      </c>
      <c r="O216" s="2"/>
      <c r="P216" t="str">
        <f t="shared" si="65"/>
        <v>0.097059,-0.266667,0.330556</v>
      </c>
      <c r="R216" t="str">
        <f t="shared" si="66"/>
        <v>0.097059,-0.266667,0.230556</v>
      </c>
      <c r="T216" t="str">
        <f t="shared" si="67"/>
        <v>0.128258,-0.352385,0.280556 0.097059,-0.266667,0.330556</v>
      </c>
      <c r="V216" t="str">
        <f t="shared" si="68"/>
        <v>0.128258,-0.352385,0.280556 0.097059,-0.266667,0.230556</v>
      </c>
    </row>
    <row r="217" spans="1:22" x14ac:dyDescent="0.25">
      <c r="A217" s="143">
        <f t="shared" si="52"/>
        <v>203</v>
      </c>
      <c r="B217" s="133">
        <f t="shared" si="57"/>
        <v>1015</v>
      </c>
      <c r="C217" s="2">
        <f t="shared" si="58"/>
        <v>17.715091907742444</v>
      </c>
      <c r="D217" s="2">
        <f t="shared" si="59"/>
        <v>0.42261826174069839</v>
      </c>
      <c r="E217" s="2">
        <f t="shared" si="53"/>
        <v>-0.90630778703665049</v>
      </c>
      <c r="F217" s="2">
        <f t="shared" si="54"/>
        <v>0.15848184815276189</v>
      </c>
      <c r="G217" s="2">
        <f t="shared" si="55"/>
        <v>-0.33986542013874393</v>
      </c>
      <c r="H217" s="2">
        <f t="shared" si="56"/>
        <v>0.28194444444444444</v>
      </c>
      <c r="I217" t="str">
        <f t="shared" si="60"/>
        <v>0.158482,-0.339865,0.281944</v>
      </c>
      <c r="K217" s="2">
        <f t="shared" si="61"/>
        <v>0.11993111454569595</v>
      </c>
      <c r="L217" s="2">
        <f t="shared" si="62"/>
        <v>-0.25719310512767035</v>
      </c>
      <c r="M217" s="2">
        <f t="shared" si="63"/>
        <v>0.33194444444444443</v>
      </c>
      <c r="N217" s="2">
        <f t="shared" si="64"/>
        <v>0.23194444444444445</v>
      </c>
      <c r="O217" s="2"/>
      <c r="P217" t="str">
        <f t="shared" si="65"/>
        <v>0.119931,-0.257193,0.331944</v>
      </c>
      <c r="R217" t="str">
        <f t="shared" si="66"/>
        <v>0.119931,-0.257193,0.231944</v>
      </c>
      <c r="T217" t="str">
        <f t="shared" si="67"/>
        <v>0.158482,-0.339865,0.281944 0.119931,-0.257193,0.331944</v>
      </c>
      <c r="V217" t="str">
        <f t="shared" si="68"/>
        <v>0.158482,-0.339865,0.281944 0.119931,-0.257193,0.231944</v>
      </c>
    </row>
    <row r="218" spans="1:22" x14ac:dyDescent="0.25">
      <c r="A218" s="143">
        <f t="shared" si="52"/>
        <v>204</v>
      </c>
      <c r="B218" s="133">
        <f t="shared" si="57"/>
        <v>1020</v>
      </c>
      <c r="C218" s="2">
        <f t="shared" si="58"/>
        <v>17.802358370342162</v>
      </c>
      <c r="D218" s="2">
        <f t="shared" si="59"/>
        <v>0.50000000000000044</v>
      </c>
      <c r="E218" s="2">
        <f t="shared" si="53"/>
        <v>-0.86602540378443837</v>
      </c>
      <c r="F218" s="2">
        <f t="shared" si="54"/>
        <v>0.18750000000000017</v>
      </c>
      <c r="G218" s="2">
        <f t="shared" si="55"/>
        <v>-0.32475952641916439</v>
      </c>
      <c r="H218" s="2">
        <f t="shared" si="56"/>
        <v>0.28333333333333333</v>
      </c>
      <c r="I218" t="str">
        <f t="shared" si="60"/>
        <v>0.187500,-0.324760,0.283333</v>
      </c>
      <c r="K218" s="2">
        <f t="shared" si="61"/>
        <v>0.1418905965536352</v>
      </c>
      <c r="L218" s="2">
        <f t="shared" si="62"/>
        <v>-0.24576172234715329</v>
      </c>
      <c r="M218" s="2">
        <f t="shared" si="63"/>
        <v>0.33333333333333331</v>
      </c>
      <c r="N218" s="2">
        <f t="shared" si="64"/>
        <v>0.23333333333333334</v>
      </c>
      <c r="O218" s="2"/>
      <c r="P218" t="str">
        <f t="shared" si="65"/>
        <v>0.141891,-0.245762,0.333333</v>
      </c>
      <c r="R218" t="str">
        <f t="shared" si="66"/>
        <v>0.141891,-0.245762,0.233333</v>
      </c>
      <c r="T218" t="str">
        <f t="shared" si="67"/>
        <v>0.187500,-0.324760,0.283333 0.141891,-0.245762,0.333333</v>
      </c>
      <c r="V218" t="str">
        <f t="shared" si="68"/>
        <v>0.187500,-0.324760,0.283333 0.141891,-0.245762,0.233333</v>
      </c>
    </row>
    <row r="219" spans="1:22" x14ac:dyDescent="0.25">
      <c r="A219" s="143">
        <f t="shared" si="52"/>
        <v>205</v>
      </c>
      <c r="B219" s="133">
        <f t="shared" si="57"/>
        <v>1025</v>
      </c>
      <c r="C219" s="2">
        <f t="shared" si="58"/>
        <v>17.889624832941877</v>
      </c>
      <c r="D219" s="2">
        <f t="shared" si="59"/>
        <v>0.57357643635104494</v>
      </c>
      <c r="E219" s="2">
        <f t="shared" si="53"/>
        <v>-0.81915204428899258</v>
      </c>
      <c r="F219" s="2">
        <f t="shared" si="54"/>
        <v>0.21509116363164185</v>
      </c>
      <c r="G219" s="2">
        <f t="shared" si="55"/>
        <v>-0.30718201660837219</v>
      </c>
      <c r="H219" s="2">
        <f t="shared" si="56"/>
        <v>0.28472222222222221</v>
      </c>
      <c r="I219" t="str">
        <f t="shared" si="60"/>
        <v>0.215091,-0.307182,0.284722</v>
      </c>
      <c r="K219" s="2">
        <f t="shared" si="61"/>
        <v>0.16277020544591572</v>
      </c>
      <c r="L219" s="2">
        <f t="shared" si="62"/>
        <v>-0.2324599444645897</v>
      </c>
      <c r="M219" s="2">
        <f t="shared" si="63"/>
        <v>0.3347222222222222</v>
      </c>
      <c r="N219" s="2">
        <f t="shared" si="64"/>
        <v>0.23472222222222222</v>
      </c>
      <c r="O219" s="2"/>
      <c r="P219" t="str">
        <f t="shared" si="65"/>
        <v>0.162770,-0.232460,0.334722</v>
      </c>
      <c r="R219" t="str">
        <f t="shared" si="66"/>
        <v>0.162770,-0.232460,0.234722</v>
      </c>
      <c r="T219" t="str">
        <f t="shared" si="67"/>
        <v>0.215091,-0.307182,0.284722 0.162770,-0.232460,0.334722</v>
      </c>
      <c r="V219" t="str">
        <f t="shared" si="68"/>
        <v>0.215091,-0.307182,0.284722 0.162770,-0.232460,0.234722</v>
      </c>
    </row>
    <row r="220" spans="1:22" x14ac:dyDescent="0.25">
      <c r="A220" s="143">
        <f t="shared" si="52"/>
        <v>206</v>
      </c>
      <c r="B220" s="133">
        <f t="shared" si="57"/>
        <v>1030</v>
      </c>
      <c r="C220" s="2">
        <f t="shared" si="58"/>
        <v>17.976891295541595</v>
      </c>
      <c r="D220" s="2">
        <f t="shared" si="59"/>
        <v>0.64278760968653958</v>
      </c>
      <c r="E220" s="2">
        <f t="shared" si="53"/>
        <v>-0.7660444431189779</v>
      </c>
      <c r="F220" s="2">
        <f t="shared" si="54"/>
        <v>0.24104535363245233</v>
      </c>
      <c r="G220" s="2">
        <f t="shared" si="55"/>
        <v>-0.28726666616961671</v>
      </c>
      <c r="H220" s="2">
        <f t="shared" si="56"/>
        <v>0.28611111111111115</v>
      </c>
      <c r="I220" t="str">
        <f t="shared" si="60"/>
        <v>0.241045,-0.287267,0.286111</v>
      </c>
      <c r="K220" s="2">
        <f t="shared" si="61"/>
        <v>0.18241103479141646</v>
      </c>
      <c r="L220" s="2">
        <f t="shared" si="62"/>
        <v>-0.21738900604149788</v>
      </c>
      <c r="M220" s="2">
        <f t="shared" si="63"/>
        <v>0.33611111111111114</v>
      </c>
      <c r="N220" s="2">
        <f t="shared" si="64"/>
        <v>0.23611111111111116</v>
      </c>
      <c r="O220" s="2"/>
      <c r="P220" t="str">
        <f t="shared" si="65"/>
        <v>0.182411,-0.217389,0.336111</v>
      </c>
      <c r="R220" t="str">
        <f t="shared" si="66"/>
        <v>0.182411,-0.217389,0.236111</v>
      </c>
      <c r="T220" t="str">
        <f t="shared" si="67"/>
        <v>0.241045,-0.287267,0.286111 0.182411,-0.217389,0.336111</v>
      </c>
      <c r="V220" t="str">
        <f t="shared" si="68"/>
        <v>0.241045,-0.287267,0.286111 0.182411,-0.217389,0.236111</v>
      </c>
    </row>
    <row r="221" spans="1:22" x14ac:dyDescent="0.25">
      <c r="A221" s="143">
        <f t="shared" si="52"/>
        <v>207</v>
      </c>
      <c r="B221" s="133">
        <f t="shared" si="57"/>
        <v>1035</v>
      </c>
      <c r="C221" s="2">
        <f t="shared" si="58"/>
        <v>18.06415775814131</v>
      </c>
      <c r="D221" s="2">
        <f t="shared" si="59"/>
        <v>0.70710678118654635</v>
      </c>
      <c r="E221" s="2">
        <f t="shared" si="53"/>
        <v>-0.70710678118654868</v>
      </c>
      <c r="F221" s="2">
        <f t="shared" si="54"/>
        <v>0.26516504294495491</v>
      </c>
      <c r="G221" s="2">
        <f t="shared" si="55"/>
        <v>-0.26516504294495574</v>
      </c>
      <c r="H221" s="2">
        <f t="shared" si="56"/>
        <v>0.28750000000000003</v>
      </c>
      <c r="I221" t="str">
        <f t="shared" si="60"/>
        <v>0.265165,-0.265165,0.287500</v>
      </c>
      <c r="K221" s="2">
        <f t="shared" si="61"/>
        <v>0.20066360601935951</v>
      </c>
      <c r="L221" s="2">
        <f t="shared" si="62"/>
        <v>-0.20066360601936017</v>
      </c>
      <c r="M221" s="2">
        <f t="shared" si="63"/>
        <v>0.33750000000000002</v>
      </c>
      <c r="N221" s="2">
        <f t="shared" si="64"/>
        <v>0.23750000000000004</v>
      </c>
      <c r="O221" s="2"/>
      <c r="P221" t="str">
        <f t="shared" si="65"/>
        <v>0.200664,-0.200664,0.337500</v>
      </c>
      <c r="R221" t="str">
        <f t="shared" si="66"/>
        <v>0.200664,-0.200664,0.237500</v>
      </c>
      <c r="T221" t="str">
        <f t="shared" si="67"/>
        <v>0.265165,-0.265165,0.287500 0.200664,-0.200664,0.337500</v>
      </c>
      <c r="V221" t="str">
        <f t="shared" si="68"/>
        <v>0.265165,-0.265165,0.287500 0.200664,-0.200664,0.237500</v>
      </c>
    </row>
    <row r="222" spans="1:22" x14ac:dyDescent="0.25">
      <c r="A222" s="143">
        <f t="shared" si="52"/>
        <v>208</v>
      </c>
      <c r="B222" s="133">
        <f t="shared" si="57"/>
        <v>1040</v>
      </c>
      <c r="C222" s="2">
        <f t="shared" si="58"/>
        <v>18.151424220741028</v>
      </c>
      <c r="D222" s="2">
        <f t="shared" si="59"/>
        <v>0.76604444311897812</v>
      </c>
      <c r="E222" s="2">
        <f t="shared" si="53"/>
        <v>-0.64278760968653925</v>
      </c>
      <c r="F222" s="2">
        <f t="shared" si="54"/>
        <v>0.28726666616961682</v>
      </c>
      <c r="G222" s="2">
        <f t="shared" si="55"/>
        <v>-0.24104535363245222</v>
      </c>
      <c r="H222" s="2">
        <f t="shared" si="56"/>
        <v>0.28888888888888892</v>
      </c>
      <c r="I222" t="str">
        <f t="shared" si="60"/>
        <v>0.287267,-0.241045,0.288889</v>
      </c>
      <c r="K222" s="2">
        <f t="shared" si="61"/>
        <v>0.21738900604149794</v>
      </c>
      <c r="L222" s="2">
        <f t="shared" si="62"/>
        <v>-0.18241103479141638</v>
      </c>
      <c r="M222" s="2">
        <f t="shared" si="63"/>
        <v>0.33888888888888891</v>
      </c>
      <c r="N222" s="2">
        <f t="shared" si="64"/>
        <v>0.23888888888888893</v>
      </c>
      <c r="O222" s="2"/>
      <c r="P222" t="str">
        <f t="shared" si="65"/>
        <v>0.217389,-0.182411,0.338889</v>
      </c>
      <c r="R222" t="str">
        <f t="shared" si="66"/>
        <v>0.217389,-0.182411,0.238889</v>
      </c>
      <c r="T222" t="str">
        <f t="shared" si="67"/>
        <v>0.287267,-0.241045,0.288889 0.217389,-0.182411,0.338889</v>
      </c>
      <c r="V222" t="str">
        <f t="shared" si="68"/>
        <v>0.287267,-0.241045,0.288889 0.217389,-0.182411,0.238889</v>
      </c>
    </row>
    <row r="223" spans="1:22" x14ac:dyDescent="0.25">
      <c r="A223" s="143">
        <f t="shared" si="52"/>
        <v>209</v>
      </c>
      <c r="B223" s="133">
        <f t="shared" si="57"/>
        <v>1045</v>
      </c>
      <c r="C223" s="2">
        <f t="shared" si="58"/>
        <v>18.238690683340742</v>
      </c>
      <c r="D223" s="2">
        <f t="shared" si="59"/>
        <v>0.8191520442889908</v>
      </c>
      <c r="E223" s="2">
        <f t="shared" si="53"/>
        <v>-0.5735764363510476</v>
      </c>
      <c r="F223" s="2">
        <f t="shared" si="54"/>
        <v>0.30718201660837152</v>
      </c>
      <c r="G223" s="2">
        <f t="shared" si="55"/>
        <v>-0.21509116363164285</v>
      </c>
      <c r="H223" s="2">
        <f t="shared" si="56"/>
        <v>0.2902777777777778</v>
      </c>
      <c r="I223" t="str">
        <f t="shared" si="60"/>
        <v>0.307182,-0.215091,0.290278</v>
      </c>
      <c r="K223" s="2">
        <f t="shared" si="61"/>
        <v>0.23245994446458917</v>
      </c>
      <c r="L223" s="2">
        <f t="shared" si="62"/>
        <v>-0.16277020544591647</v>
      </c>
      <c r="M223" s="2">
        <f t="shared" si="63"/>
        <v>0.34027777777777779</v>
      </c>
      <c r="N223" s="2">
        <f t="shared" si="64"/>
        <v>0.24027777777777781</v>
      </c>
      <c r="O223" s="2"/>
      <c r="P223" t="str">
        <f t="shared" si="65"/>
        <v>0.232460,-0.162770,0.340278</v>
      </c>
      <c r="R223" t="str">
        <f t="shared" si="66"/>
        <v>0.232460,-0.162770,0.240278</v>
      </c>
      <c r="T223" t="str">
        <f t="shared" si="67"/>
        <v>0.307182,-0.215091,0.290278 0.232460,-0.162770,0.340278</v>
      </c>
      <c r="V223" t="str">
        <f t="shared" si="68"/>
        <v>0.307182,-0.215091,0.290278 0.232460,-0.162770,0.240278</v>
      </c>
    </row>
    <row r="224" spans="1:22" x14ac:dyDescent="0.25">
      <c r="A224" s="143">
        <f t="shared" si="52"/>
        <v>210</v>
      </c>
      <c r="B224" s="133">
        <f t="shared" si="57"/>
        <v>1050</v>
      </c>
      <c r="C224" s="2">
        <f t="shared" si="58"/>
        <v>18.32595714594046</v>
      </c>
      <c r="D224" s="2">
        <f t="shared" si="59"/>
        <v>0.8660254037844386</v>
      </c>
      <c r="E224" s="2">
        <f t="shared" si="53"/>
        <v>-0.50000000000000011</v>
      </c>
      <c r="F224" s="2">
        <f t="shared" si="54"/>
        <v>0.3247595264191645</v>
      </c>
      <c r="G224" s="2">
        <f t="shared" si="55"/>
        <v>-0.18750000000000006</v>
      </c>
      <c r="H224" s="2">
        <f t="shared" si="56"/>
        <v>0.29166666666666669</v>
      </c>
      <c r="I224" t="str">
        <f t="shared" si="60"/>
        <v>0.324760,-0.187500,0.291667</v>
      </c>
      <c r="K224" s="2">
        <f t="shared" si="61"/>
        <v>0.24576172234715335</v>
      </c>
      <c r="L224" s="2">
        <f t="shared" si="62"/>
        <v>-0.14189059655363509</v>
      </c>
      <c r="M224" s="2">
        <f t="shared" si="63"/>
        <v>0.34166666666666667</v>
      </c>
      <c r="N224" s="2">
        <f t="shared" si="64"/>
        <v>0.2416666666666667</v>
      </c>
      <c r="O224" s="2"/>
      <c r="P224" t="str">
        <f t="shared" si="65"/>
        <v>0.245762,-0.141891,0.341667</v>
      </c>
      <c r="R224" t="str">
        <f t="shared" si="66"/>
        <v>0.245762,-0.141891,0.241667</v>
      </c>
      <c r="T224" t="str">
        <f t="shared" si="67"/>
        <v>0.324760,-0.187500,0.291667 0.245762,-0.141891,0.341667</v>
      </c>
      <c r="V224" t="str">
        <f t="shared" si="68"/>
        <v>0.324760,-0.187500,0.291667 0.245762,-0.141891,0.241667</v>
      </c>
    </row>
    <row r="225" spans="1:22" x14ac:dyDescent="0.25">
      <c r="A225" s="143">
        <f t="shared" ref="A225:A288" si="69">A224+1</f>
        <v>211</v>
      </c>
      <c r="B225" s="133">
        <f t="shared" si="57"/>
        <v>1055</v>
      </c>
      <c r="C225" s="2">
        <f t="shared" si="58"/>
        <v>18.413223608540175</v>
      </c>
      <c r="D225" s="2">
        <f t="shared" si="59"/>
        <v>0.90630778703664916</v>
      </c>
      <c r="E225" s="2">
        <f t="shared" ref="E225:E288" si="70">SIN(C225)</f>
        <v>-0.42261826174070127</v>
      </c>
      <c r="F225" s="2">
        <f t="shared" ref="F225:F288" si="71">$B$8+(D225*($B$5/2))</f>
        <v>0.33986542013874343</v>
      </c>
      <c r="G225" s="2">
        <f t="shared" ref="G225:G288" si="72">$B$9+(E225*($B$5/2))</f>
        <v>-0.15848184815276298</v>
      </c>
      <c r="H225" s="2">
        <f t="shared" ref="H225:H288" si="73">$B$10+(A225*(1/($B$7*$B$6)))</f>
        <v>0.29305555555555557</v>
      </c>
      <c r="I225" t="str">
        <f t="shared" si="60"/>
        <v>0.339865,-0.158482,0.293056</v>
      </c>
      <c r="K225" s="2">
        <f t="shared" si="61"/>
        <v>0.25719310512766996</v>
      </c>
      <c r="L225" s="2">
        <f t="shared" si="62"/>
        <v>-0.11993111454569677</v>
      </c>
      <c r="M225" s="2">
        <f t="shared" si="63"/>
        <v>0.34305555555555556</v>
      </c>
      <c r="N225" s="2">
        <f t="shared" si="64"/>
        <v>0.24305555555555558</v>
      </c>
      <c r="O225" s="2"/>
      <c r="P225" t="str">
        <f t="shared" si="65"/>
        <v>0.257193,-0.119931,0.343056</v>
      </c>
      <c r="R225" t="str">
        <f t="shared" si="66"/>
        <v>0.257193,-0.119931,0.243056</v>
      </c>
      <c r="T225" t="str">
        <f t="shared" si="67"/>
        <v>0.339865,-0.158482,0.293056 0.257193,-0.119931,0.343056</v>
      </c>
      <c r="V225" t="str">
        <f t="shared" si="68"/>
        <v>0.339865,-0.158482,0.293056 0.257193,-0.119931,0.243056</v>
      </c>
    </row>
    <row r="226" spans="1:22" x14ac:dyDescent="0.25">
      <c r="A226" s="143">
        <f t="shared" si="69"/>
        <v>212</v>
      </c>
      <c r="B226" s="133">
        <f t="shared" si="57"/>
        <v>1060</v>
      </c>
      <c r="C226" s="2">
        <f t="shared" si="58"/>
        <v>18.500490071139893</v>
      </c>
      <c r="D226" s="2">
        <f t="shared" si="59"/>
        <v>0.93969262078590832</v>
      </c>
      <c r="E226" s="2">
        <f t="shared" si="70"/>
        <v>-0.34202014332566905</v>
      </c>
      <c r="F226" s="2">
        <f t="shared" si="71"/>
        <v>0.3523847327947156</v>
      </c>
      <c r="G226" s="2">
        <f t="shared" si="72"/>
        <v>-0.12825755374712589</v>
      </c>
      <c r="H226" s="2">
        <f t="shared" si="73"/>
        <v>0.29444444444444445</v>
      </c>
      <c r="I226" t="str">
        <f t="shared" si="60"/>
        <v>0.352385,-0.128258,0.294444</v>
      </c>
      <c r="K226" s="2">
        <f t="shared" si="61"/>
        <v>0.26666709308072262</v>
      </c>
      <c r="L226" s="2">
        <f t="shared" si="62"/>
        <v>-9.7058884339677895E-2</v>
      </c>
      <c r="M226" s="2">
        <f t="shared" si="63"/>
        <v>0.34444444444444444</v>
      </c>
      <c r="N226" s="2">
        <f t="shared" si="64"/>
        <v>0.24444444444444446</v>
      </c>
      <c r="O226" s="2"/>
      <c r="P226" t="str">
        <f t="shared" si="65"/>
        <v>0.266667,-0.097059,0.344444</v>
      </c>
      <c r="R226" t="str">
        <f t="shared" si="66"/>
        <v>0.266667,-0.097059,0.244444</v>
      </c>
      <c r="T226" t="str">
        <f t="shared" si="67"/>
        <v>0.352385,-0.128258,0.294444 0.266667,-0.097059,0.344444</v>
      </c>
      <c r="V226" t="str">
        <f t="shared" si="68"/>
        <v>0.352385,-0.128258,0.294444 0.266667,-0.097059,0.244444</v>
      </c>
    </row>
    <row r="227" spans="1:22" x14ac:dyDescent="0.25">
      <c r="A227" s="143">
        <f t="shared" si="69"/>
        <v>213</v>
      </c>
      <c r="B227" s="133">
        <f t="shared" si="57"/>
        <v>1065</v>
      </c>
      <c r="C227" s="2">
        <f t="shared" si="58"/>
        <v>18.587756533739611</v>
      </c>
      <c r="D227" s="2">
        <f t="shared" si="59"/>
        <v>0.96592582628906865</v>
      </c>
      <c r="E227" s="2">
        <f t="shared" si="70"/>
        <v>-0.25881904510251946</v>
      </c>
      <c r="F227" s="2">
        <f t="shared" si="71"/>
        <v>0.36222218485840074</v>
      </c>
      <c r="G227" s="2">
        <f t="shared" si="72"/>
        <v>-9.7057141913444805E-2</v>
      </c>
      <c r="H227" s="2">
        <f t="shared" si="73"/>
        <v>0.29583333333333334</v>
      </c>
      <c r="I227" t="str">
        <f t="shared" si="60"/>
        <v>0.362222,-0.097057,0.295833</v>
      </c>
      <c r="K227" s="2">
        <f t="shared" si="61"/>
        <v>0.27411158343743763</v>
      </c>
      <c r="L227" s="2">
        <f t="shared" si="62"/>
        <v>-7.3447977418077334E-2</v>
      </c>
      <c r="M227" s="2">
        <f t="shared" si="63"/>
        <v>0.34583333333333333</v>
      </c>
      <c r="N227" s="2">
        <f t="shared" si="64"/>
        <v>0.24583333333333335</v>
      </c>
      <c r="O227" s="2"/>
      <c r="P227" t="str">
        <f t="shared" si="65"/>
        <v>0.274112,-0.073448,0.345833</v>
      </c>
      <c r="R227" t="str">
        <f t="shared" si="66"/>
        <v>0.274112,-0.073448,0.245833</v>
      </c>
      <c r="T227" t="str">
        <f t="shared" si="67"/>
        <v>0.362222,-0.097057,0.295833 0.274112,-0.073448,0.345833</v>
      </c>
      <c r="V227" t="str">
        <f t="shared" si="68"/>
        <v>0.362222,-0.097057,0.295833 0.274112,-0.073448,0.245833</v>
      </c>
    </row>
    <row r="228" spans="1:22" x14ac:dyDescent="0.25">
      <c r="A228" s="143">
        <f t="shared" si="69"/>
        <v>214</v>
      </c>
      <c r="B228" s="133">
        <f t="shared" si="57"/>
        <v>1070</v>
      </c>
      <c r="C228" s="2">
        <f t="shared" si="58"/>
        <v>18.675022996339326</v>
      </c>
      <c r="D228" s="2">
        <f t="shared" si="59"/>
        <v>0.98480775301220802</v>
      </c>
      <c r="E228" s="2">
        <f t="shared" si="70"/>
        <v>-0.17364817766693086</v>
      </c>
      <c r="F228" s="2">
        <f t="shared" si="71"/>
        <v>0.36930290737957799</v>
      </c>
      <c r="G228" s="2">
        <f t="shared" si="72"/>
        <v>-6.5118066625099072E-2</v>
      </c>
      <c r="H228" s="2">
        <f t="shared" si="73"/>
        <v>0.29722222222222222</v>
      </c>
      <c r="I228" t="str">
        <f t="shared" si="60"/>
        <v>0.369303,-0.065118,0.297222</v>
      </c>
      <c r="K228" s="2">
        <f t="shared" si="61"/>
        <v>0.2794699191310942</v>
      </c>
      <c r="L228" s="2">
        <f t="shared" si="62"/>
        <v>-4.9278087039224858E-2</v>
      </c>
      <c r="M228" s="2">
        <f t="shared" si="63"/>
        <v>0.34722222222222221</v>
      </c>
      <c r="N228" s="2">
        <f t="shared" si="64"/>
        <v>0.24722222222222223</v>
      </c>
      <c r="O228" s="2"/>
      <c r="P228" t="str">
        <f t="shared" si="65"/>
        <v>0.279470,-0.049278,0.347222</v>
      </c>
      <c r="R228" t="str">
        <f t="shared" si="66"/>
        <v>0.279470,-0.049278,0.247222</v>
      </c>
      <c r="T228" t="str">
        <f t="shared" si="67"/>
        <v>0.369303,-0.065118,0.297222 0.279470,-0.049278,0.347222</v>
      </c>
      <c r="V228" t="str">
        <f t="shared" si="68"/>
        <v>0.369303,-0.065118,0.297222 0.279470,-0.049278,0.247222</v>
      </c>
    </row>
    <row r="229" spans="1:22" x14ac:dyDescent="0.25">
      <c r="A229" s="143">
        <f t="shared" si="69"/>
        <v>215</v>
      </c>
      <c r="B229" s="133">
        <f t="shared" si="57"/>
        <v>1075</v>
      </c>
      <c r="C229" s="2">
        <f t="shared" si="58"/>
        <v>18.762289458939044</v>
      </c>
      <c r="D229" s="2">
        <f t="shared" si="59"/>
        <v>0.99619469809174566</v>
      </c>
      <c r="E229" s="2">
        <f t="shared" si="70"/>
        <v>-8.7155742747657028E-2</v>
      </c>
      <c r="F229" s="2">
        <f t="shared" si="71"/>
        <v>0.37357301178440461</v>
      </c>
      <c r="G229" s="2">
        <f t="shared" si="72"/>
        <v>-3.2683403530371385E-2</v>
      </c>
      <c r="H229" s="2">
        <f t="shared" si="73"/>
        <v>0.2986111111111111</v>
      </c>
      <c r="I229" t="str">
        <f t="shared" si="60"/>
        <v>0.373573,-0.032683,0.298611</v>
      </c>
      <c r="K229" s="2">
        <f t="shared" si="61"/>
        <v>0.28270131999161235</v>
      </c>
      <c r="L229" s="2">
        <f t="shared" si="62"/>
        <v>-2.4733160663080418E-2</v>
      </c>
      <c r="M229" s="2">
        <f t="shared" si="63"/>
        <v>0.34861111111111109</v>
      </c>
      <c r="N229" s="2">
        <f t="shared" si="64"/>
        <v>0.24861111111111112</v>
      </c>
      <c r="O229" s="2"/>
      <c r="P229" t="str">
        <f t="shared" si="65"/>
        <v>0.282701,-0.024733,0.348611</v>
      </c>
      <c r="R229" t="str">
        <f t="shared" si="66"/>
        <v>0.282701,-0.024733,0.248611</v>
      </c>
      <c r="T229" t="str">
        <f t="shared" si="67"/>
        <v>0.373573,-0.032683,0.298611 0.282701,-0.024733,0.348611</v>
      </c>
      <c r="V229" t="str">
        <f t="shared" si="68"/>
        <v>0.373573,-0.032683,0.298611 0.282701,-0.024733,0.248611</v>
      </c>
    </row>
    <row r="230" spans="1:22" x14ac:dyDescent="0.25">
      <c r="A230" s="143">
        <f t="shared" si="69"/>
        <v>216</v>
      </c>
      <c r="B230" s="133">
        <f t="shared" si="57"/>
        <v>1080</v>
      </c>
      <c r="C230" s="2">
        <f t="shared" si="58"/>
        <v>18.849555921538759</v>
      </c>
      <c r="D230" s="2">
        <f t="shared" si="59"/>
        <v>1</v>
      </c>
      <c r="E230" s="2">
        <f t="shared" si="70"/>
        <v>-7.3508907294517201E-16</v>
      </c>
      <c r="F230" s="2">
        <f t="shared" si="71"/>
        <v>0.375</v>
      </c>
      <c r="G230" s="2">
        <f t="shared" si="72"/>
        <v>-2.756584023544395E-16</v>
      </c>
      <c r="H230" s="2">
        <f t="shared" si="73"/>
        <v>0.3</v>
      </c>
      <c r="I230" t="str">
        <f t="shared" si="60"/>
        <v>0.375000,0.000000,0.300000</v>
      </c>
      <c r="K230" s="2">
        <f t="shared" si="61"/>
        <v>0.28378119310727012</v>
      </c>
      <c r="L230" s="2">
        <f t="shared" si="62"/>
        <v>-2.0860445416049803E-16</v>
      </c>
      <c r="M230" s="2">
        <f t="shared" si="63"/>
        <v>0.35</v>
      </c>
      <c r="N230" s="2">
        <f t="shared" si="64"/>
        <v>0.25</v>
      </c>
      <c r="O230" s="2"/>
      <c r="P230" t="str">
        <f t="shared" si="65"/>
        <v>0.283781,0.000000,0.350000</v>
      </c>
      <c r="R230" t="str">
        <f t="shared" si="66"/>
        <v>0.283781,0.000000,0.250000</v>
      </c>
      <c r="T230" t="str">
        <f t="shared" si="67"/>
        <v>0.375000,0.000000,0.300000 0.283781,0.000000,0.350000</v>
      </c>
      <c r="V230" t="str">
        <f t="shared" si="68"/>
        <v>0.375000,0.000000,0.300000 0.283781,0.000000,0.250000</v>
      </c>
    </row>
    <row r="231" spans="1:22" x14ac:dyDescent="0.25">
      <c r="A231" s="143">
        <f t="shared" si="69"/>
        <v>217</v>
      </c>
      <c r="B231" s="133">
        <f t="shared" si="57"/>
        <v>1085</v>
      </c>
      <c r="C231" s="2">
        <f t="shared" si="58"/>
        <v>18.936822384138477</v>
      </c>
      <c r="D231" s="2">
        <f t="shared" si="59"/>
        <v>0.99619469809174543</v>
      </c>
      <c r="E231" s="2">
        <f t="shared" si="70"/>
        <v>8.715574274765911E-2</v>
      </c>
      <c r="F231" s="2">
        <f t="shared" si="71"/>
        <v>0.37357301178440455</v>
      </c>
      <c r="G231" s="2">
        <f t="shared" si="72"/>
        <v>3.2683403530372163E-2</v>
      </c>
      <c r="H231" s="2">
        <f t="shared" si="73"/>
        <v>0.30138888888888887</v>
      </c>
      <c r="I231" t="str">
        <f t="shared" si="60"/>
        <v>0.373573,0.032683,0.301389</v>
      </c>
      <c r="K231" s="2">
        <f t="shared" si="61"/>
        <v>0.2827013199916123</v>
      </c>
      <c r="L231" s="2">
        <f t="shared" si="62"/>
        <v>2.4733160663081007E-2</v>
      </c>
      <c r="M231" s="2">
        <f t="shared" si="63"/>
        <v>0.35138888888888886</v>
      </c>
      <c r="N231" s="2">
        <f t="shared" si="64"/>
        <v>0.25138888888888888</v>
      </c>
      <c r="O231" s="2"/>
      <c r="P231" t="str">
        <f t="shared" si="65"/>
        <v>0.282701,0.024733,0.351389</v>
      </c>
      <c r="R231" t="str">
        <f t="shared" si="66"/>
        <v>0.282701,0.024733,0.251389</v>
      </c>
      <c r="T231" t="str">
        <f t="shared" si="67"/>
        <v>0.373573,0.032683,0.301389 0.282701,0.024733,0.351389</v>
      </c>
      <c r="V231" t="str">
        <f t="shared" si="68"/>
        <v>0.373573,0.032683,0.301389 0.282701,0.024733,0.251389</v>
      </c>
    </row>
    <row r="232" spans="1:22" x14ac:dyDescent="0.25">
      <c r="A232" s="143">
        <f t="shared" si="69"/>
        <v>218</v>
      </c>
      <c r="B232" s="133">
        <f t="shared" si="57"/>
        <v>1090</v>
      </c>
      <c r="C232" s="2">
        <f t="shared" si="58"/>
        <v>19.024088846738191</v>
      </c>
      <c r="D232" s="2">
        <f t="shared" si="59"/>
        <v>0.98480775301220824</v>
      </c>
      <c r="E232" s="2">
        <f t="shared" si="70"/>
        <v>0.17364817766692942</v>
      </c>
      <c r="F232" s="2">
        <f t="shared" si="71"/>
        <v>0.3693029073795781</v>
      </c>
      <c r="G232" s="2">
        <f t="shared" si="72"/>
        <v>6.5118066625098531E-2</v>
      </c>
      <c r="H232" s="2">
        <f t="shared" si="73"/>
        <v>0.30277777777777781</v>
      </c>
      <c r="I232" t="str">
        <f t="shared" si="60"/>
        <v>0.369303,0.065118,0.302778</v>
      </c>
      <c r="K232" s="2">
        <f t="shared" si="61"/>
        <v>0.27946991913109426</v>
      </c>
      <c r="L232" s="2">
        <f t="shared" si="62"/>
        <v>4.9278087039224448E-2</v>
      </c>
      <c r="M232" s="2">
        <f t="shared" si="63"/>
        <v>0.3527777777777778</v>
      </c>
      <c r="N232" s="2">
        <f t="shared" si="64"/>
        <v>0.25277777777777782</v>
      </c>
      <c r="O232" s="2"/>
      <c r="P232" t="str">
        <f t="shared" si="65"/>
        <v>0.279470,0.049278,0.352778</v>
      </c>
      <c r="R232" t="str">
        <f t="shared" si="66"/>
        <v>0.279470,0.049278,0.252778</v>
      </c>
      <c r="T232" t="str">
        <f t="shared" si="67"/>
        <v>0.369303,0.065118,0.302778 0.279470,0.049278,0.352778</v>
      </c>
      <c r="V232" t="str">
        <f t="shared" si="68"/>
        <v>0.369303,0.065118,0.302778 0.279470,0.049278,0.252778</v>
      </c>
    </row>
    <row r="233" spans="1:22" x14ac:dyDescent="0.25">
      <c r="A233" s="143">
        <f t="shared" si="69"/>
        <v>219</v>
      </c>
      <c r="B233" s="133">
        <f t="shared" si="57"/>
        <v>1095</v>
      </c>
      <c r="C233" s="2">
        <f t="shared" si="58"/>
        <v>19.11135530933791</v>
      </c>
      <c r="D233" s="2">
        <f t="shared" si="59"/>
        <v>0.96592582628906809</v>
      </c>
      <c r="E233" s="2">
        <f t="shared" si="70"/>
        <v>0.25881904510252146</v>
      </c>
      <c r="F233" s="2">
        <f t="shared" si="71"/>
        <v>0.36222218485840052</v>
      </c>
      <c r="G233" s="2">
        <f t="shared" si="72"/>
        <v>9.7057141913445555E-2</v>
      </c>
      <c r="H233" s="2">
        <f t="shared" si="73"/>
        <v>0.3041666666666667</v>
      </c>
      <c r="I233" t="str">
        <f t="shared" si="60"/>
        <v>0.362222,0.097057,0.304167</v>
      </c>
      <c r="K233" s="2">
        <f t="shared" si="61"/>
        <v>0.27411158343743747</v>
      </c>
      <c r="L233" s="2">
        <f t="shared" si="62"/>
        <v>7.3447977418077903E-2</v>
      </c>
      <c r="M233" s="2">
        <f t="shared" si="63"/>
        <v>0.35416666666666669</v>
      </c>
      <c r="N233" s="2">
        <f t="shared" si="64"/>
        <v>0.25416666666666671</v>
      </c>
      <c r="O233" s="2"/>
      <c r="P233" t="str">
        <f t="shared" si="65"/>
        <v>0.274112,0.073448,0.354167</v>
      </c>
      <c r="R233" t="str">
        <f t="shared" si="66"/>
        <v>0.274112,0.073448,0.254167</v>
      </c>
      <c r="T233" t="str">
        <f t="shared" si="67"/>
        <v>0.362222,0.097057,0.304167 0.274112,0.073448,0.354167</v>
      </c>
      <c r="V233" t="str">
        <f t="shared" si="68"/>
        <v>0.362222,0.097057,0.304167 0.274112,0.073448,0.254167</v>
      </c>
    </row>
    <row r="234" spans="1:22" x14ac:dyDescent="0.25">
      <c r="A234" s="143">
        <f t="shared" si="69"/>
        <v>220</v>
      </c>
      <c r="B234" s="133">
        <f t="shared" si="57"/>
        <v>1100</v>
      </c>
      <c r="C234" s="2">
        <f t="shared" si="58"/>
        <v>19.198621771937624</v>
      </c>
      <c r="D234" s="2">
        <f t="shared" si="59"/>
        <v>0.93969262078590876</v>
      </c>
      <c r="E234" s="2">
        <f t="shared" si="70"/>
        <v>0.34202014332566766</v>
      </c>
      <c r="F234" s="2">
        <f t="shared" si="71"/>
        <v>0.35238473279471577</v>
      </c>
      <c r="G234" s="2">
        <f t="shared" si="72"/>
        <v>0.12825755374712539</v>
      </c>
      <c r="H234" s="2">
        <f t="shared" si="73"/>
        <v>0.30555555555555558</v>
      </c>
      <c r="I234" t="str">
        <f t="shared" si="60"/>
        <v>0.352385,0.128258,0.305556</v>
      </c>
      <c r="K234" s="2">
        <f t="shared" si="61"/>
        <v>0.26666709308072273</v>
      </c>
      <c r="L234" s="2">
        <f t="shared" si="62"/>
        <v>9.7058884339677493E-2</v>
      </c>
      <c r="M234" s="2">
        <f t="shared" si="63"/>
        <v>0.35555555555555557</v>
      </c>
      <c r="N234" s="2">
        <f t="shared" si="64"/>
        <v>0.25555555555555559</v>
      </c>
      <c r="O234" s="2"/>
      <c r="P234" t="str">
        <f t="shared" si="65"/>
        <v>0.266667,0.097059,0.355556</v>
      </c>
      <c r="R234" t="str">
        <f t="shared" si="66"/>
        <v>0.266667,0.097059,0.255556</v>
      </c>
      <c r="T234" t="str">
        <f t="shared" si="67"/>
        <v>0.352385,0.128258,0.305556 0.266667,0.097059,0.355556</v>
      </c>
      <c r="V234" t="str">
        <f t="shared" si="68"/>
        <v>0.352385,0.128258,0.305556 0.266667,0.097059,0.255556</v>
      </c>
    </row>
    <row r="235" spans="1:22" x14ac:dyDescent="0.25">
      <c r="A235" s="143">
        <f t="shared" si="69"/>
        <v>221</v>
      </c>
      <c r="B235" s="133">
        <f t="shared" si="57"/>
        <v>1105</v>
      </c>
      <c r="C235" s="2">
        <f t="shared" si="58"/>
        <v>19.285888234537342</v>
      </c>
      <c r="D235" s="2">
        <f t="shared" si="59"/>
        <v>0.90630778703664971</v>
      </c>
      <c r="E235" s="2">
        <f t="shared" si="70"/>
        <v>0.42261826174069994</v>
      </c>
      <c r="F235" s="2">
        <f t="shared" si="71"/>
        <v>0.33986542013874366</v>
      </c>
      <c r="G235" s="2">
        <f t="shared" si="72"/>
        <v>0.15848184815276248</v>
      </c>
      <c r="H235" s="2">
        <f t="shared" si="73"/>
        <v>0.30694444444444446</v>
      </c>
      <c r="I235" t="str">
        <f t="shared" si="60"/>
        <v>0.339865,0.158482,0.306944</v>
      </c>
      <c r="K235" s="2">
        <f t="shared" si="61"/>
        <v>0.25719310512767013</v>
      </c>
      <c r="L235" s="2">
        <f t="shared" si="62"/>
        <v>0.1199311145456964</v>
      </c>
      <c r="M235" s="2">
        <f t="shared" si="63"/>
        <v>0.35694444444444445</v>
      </c>
      <c r="N235" s="2">
        <f t="shared" si="64"/>
        <v>0.25694444444444448</v>
      </c>
      <c r="O235" s="2"/>
      <c r="P235" t="str">
        <f t="shared" si="65"/>
        <v>0.257193,0.119931,0.356944</v>
      </c>
      <c r="R235" t="str">
        <f t="shared" si="66"/>
        <v>0.257193,0.119931,0.256944</v>
      </c>
      <c r="T235" t="str">
        <f t="shared" si="67"/>
        <v>0.339865,0.158482,0.306944 0.257193,0.119931,0.356944</v>
      </c>
      <c r="V235" t="str">
        <f t="shared" si="68"/>
        <v>0.339865,0.158482,0.306944 0.257193,0.119931,0.256944</v>
      </c>
    </row>
    <row r="236" spans="1:22" x14ac:dyDescent="0.25">
      <c r="A236" s="143">
        <f t="shared" si="69"/>
        <v>222</v>
      </c>
      <c r="B236" s="133">
        <f t="shared" si="57"/>
        <v>1110</v>
      </c>
      <c r="C236" s="2">
        <f t="shared" si="58"/>
        <v>19.373154697137057</v>
      </c>
      <c r="D236" s="2">
        <f t="shared" si="59"/>
        <v>0.86602540378443937</v>
      </c>
      <c r="E236" s="2">
        <f t="shared" si="70"/>
        <v>0.49999999999999883</v>
      </c>
      <c r="F236" s="2">
        <f t="shared" si="71"/>
        <v>0.32475952641916478</v>
      </c>
      <c r="G236" s="2">
        <f t="shared" si="72"/>
        <v>0.18749999999999956</v>
      </c>
      <c r="H236" s="2">
        <f t="shared" si="73"/>
        <v>0.30833333333333335</v>
      </c>
      <c r="I236" t="str">
        <f t="shared" si="60"/>
        <v>0.324760,0.187500,0.308333</v>
      </c>
      <c r="K236" s="2">
        <f t="shared" si="61"/>
        <v>0.24576172234715357</v>
      </c>
      <c r="L236" s="2">
        <f t="shared" si="62"/>
        <v>0.14189059655363473</v>
      </c>
      <c r="M236" s="2">
        <f t="shared" si="63"/>
        <v>0.35833333333333334</v>
      </c>
      <c r="N236" s="2">
        <f t="shared" si="64"/>
        <v>0.25833333333333336</v>
      </c>
      <c r="O236" s="2"/>
      <c r="P236" t="str">
        <f t="shared" si="65"/>
        <v>0.245762,0.141891,0.358333</v>
      </c>
      <c r="R236" t="str">
        <f t="shared" si="66"/>
        <v>0.245762,0.141891,0.258333</v>
      </c>
      <c r="T236" t="str">
        <f t="shared" si="67"/>
        <v>0.324760,0.187500,0.308333 0.245762,0.141891,0.358333</v>
      </c>
      <c r="V236" t="str">
        <f t="shared" si="68"/>
        <v>0.324760,0.187500,0.308333 0.245762,0.141891,0.258333</v>
      </c>
    </row>
    <row r="237" spans="1:22" x14ac:dyDescent="0.25">
      <c r="A237" s="143">
        <f t="shared" si="69"/>
        <v>223</v>
      </c>
      <c r="B237" s="133">
        <f t="shared" si="57"/>
        <v>1115</v>
      </c>
      <c r="C237" s="2">
        <f t="shared" si="58"/>
        <v>19.460421159736775</v>
      </c>
      <c r="D237" s="2">
        <f t="shared" si="59"/>
        <v>0.81915204428899158</v>
      </c>
      <c r="E237" s="2">
        <f t="shared" si="70"/>
        <v>0.57357643635104638</v>
      </c>
      <c r="F237" s="2">
        <f t="shared" si="71"/>
        <v>0.30718201660837186</v>
      </c>
      <c r="G237" s="2">
        <f t="shared" si="72"/>
        <v>0.21509116363164238</v>
      </c>
      <c r="H237" s="2">
        <f t="shared" si="73"/>
        <v>0.30972222222222223</v>
      </c>
      <c r="I237" t="str">
        <f t="shared" si="60"/>
        <v>0.307182,0.215091,0.309722</v>
      </c>
      <c r="K237" s="2">
        <f t="shared" si="61"/>
        <v>0.2324599444645894</v>
      </c>
      <c r="L237" s="2">
        <f t="shared" si="62"/>
        <v>0.16277020544591611</v>
      </c>
      <c r="M237" s="2">
        <f t="shared" si="63"/>
        <v>0.35972222222222222</v>
      </c>
      <c r="N237" s="2">
        <f t="shared" si="64"/>
        <v>0.25972222222222224</v>
      </c>
      <c r="O237" s="2"/>
      <c r="P237" t="str">
        <f t="shared" si="65"/>
        <v>0.232460,0.162770,0.359722</v>
      </c>
      <c r="R237" t="str">
        <f t="shared" si="66"/>
        <v>0.232460,0.162770,0.259722</v>
      </c>
      <c r="T237" t="str">
        <f t="shared" si="67"/>
        <v>0.307182,0.215091,0.309722 0.232460,0.162770,0.359722</v>
      </c>
      <c r="V237" t="str">
        <f t="shared" si="68"/>
        <v>0.307182,0.215091,0.309722 0.232460,0.162770,0.259722</v>
      </c>
    </row>
    <row r="238" spans="1:22" x14ac:dyDescent="0.25">
      <c r="A238" s="143">
        <f t="shared" si="69"/>
        <v>224</v>
      </c>
      <c r="B238" s="133">
        <f t="shared" si="57"/>
        <v>1120</v>
      </c>
      <c r="C238" s="2">
        <f t="shared" si="58"/>
        <v>19.54768762233649</v>
      </c>
      <c r="D238" s="2">
        <f t="shared" si="59"/>
        <v>0.76604444311897901</v>
      </c>
      <c r="E238" s="2">
        <f t="shared" si="70"/>
        <v>0.64278760968653814</v>
      </c>
      <c r="F238" s="2">
        <f t="shared" si="71"/>
        <v>0.28726666616961716</v>
      </c>
      <c r="G238" s="2">
        <f t="shared" si="72"/>
        <v>0.2410453536324518</v>
      </c>
      <c r="H238" s="2">
        <f t="shared" si="73"/>
        <v>0.31111111111111112</v>
      </c>
      <c r="I238" t="str">
        <f t="shared" si="60"/>
        <v>0.287267,0.241045,0.311111</v>
      </c>
      <c r="K238" s="2">
        <f t="shared" si="61"/>
        <v>0.21738900604149819</v>
      </c>
      <c r="L238" s="2">
        <f t="shared" si="62"/>
        <v>0.18241103479141604</v>
      </c>
      <c r="M238" s="2">
        <f t="shared" si="63"/>
        <v>0.3611111111111111</v>
      </c>
      <c r="N238" s="2">
        <f t="shared" si="64"/>
        <v>0.26111111111111113</v>
      </c>
      <c r="O238" s="2"/>
      <c r="P238" t="str">
        <f t="shared" si="65"/>
        <v>0.217389,0.182411,0.361111</v>
      </c>
      <c r="R238" t="str">
        <f t="shared" si="66"/>
        <v>0.217389,0.182411,0.261111</v>
      </c>
      <c r="T238" t="str">
        <f t="shared" si="67"/>
        <v>0.287267,0.241045,0.311111 0.217389,0.182411,0.361111</v>
      </c>
      <c r="V238" t="str">
        <f t="shared" si="68"/>
        <v>0.287267,0.241045,0.311111 0.217389,0.182411,0.261111</v>
      </c>
    </row>
    <row r="239" spans="1:22" x14ac:dyDescent="0.25">
      <c r="A239" s="143">
        <f t="shared" si="69"/>
        <v>225</v>
      </c>
      <c r="B239" s="133">
        <f t="shared" si="57"/>
        <v>1125</v>
      </c>
      <c r="C239" s="2">
        <f t="shared" si="58"/>
        <v>19.634954084936208</v>
      </c>
      <c r="D239" s="2">
        <f t="shared" si="59"/>
        <v>0.70710678118654746</v>
      </c>
      <c r="E239" s="2">
        <f t="shared" si="70"/>
        <v>0.70710678118654757</v>
      </c>
      <c r="F239" s="2">
        <f t="shared" si="71"/>
        <v>0.2651650429449553</v>
      </c>
      <c r="G239" s="2">
        <f t="shared" si="72"/>
        <v>0.26516504294495535</v>
      </c>
      <c r="H239" s="2">
        <f t="shared" si="73"/>
        <v>0.3125</v>
      </c>
      <c r="I239" t="str">
        <f t="shared" si="60"/>
        <v>0.265165,0.265165,0.312500</v>
      </c>
      <c r="K239" s="2">
        <f t="shared" si="61"/>
        <v>0.20066360601935981</v>
      </c>
      <c r="L239" s="2">
        <f t="shared" si="62"/>
        <v>0.20066360601935987</v>
      </c>
      <c r="M239" s="2">
        <f t="shared" si="63"/>
        <v>0.36249999999999999</v>
      </c>
      <c r="N239" s="2">
        <f t="shared" si="64"/>
        <v>0.26250000000000001</v>
      </c>
      <c r="O239" s="2"/>
      <c r="P239" t="str">
        <f t="shared" si="65"/>
        <v>0.200664,0.200664,0.362500</v>
      </c>
      <c r="R239" t="str">
        <f t="shared" si="66"/>
        <v>0.200664,0.200664,0.262500</v>
      </c>
      <c r="T239" t="str">
        <f t="shared" si="67"/>
        <v>0.265165,0.265165,0.312500 0.200664,0.200664,0.362500</v>
      </c>
      <c r="V239" t="str">
        <f t="shared" si="68"/>
        <v>0.265165,0.265165,0.312500 0.200664,0.200664,0.262500</v>
      </c>
    </row>
    <row r="240" spans="1:22" x14ac:dyDescent="0.25">
      <c r="A240" s="143">
        <f t="shared" si="69"/>
        <v>226</v>
      </c>
      <c r="B240" s="133">
        <f t="shared" si="57"/>
        <v>1130</v>
      </c>
      <c r="C240" s="2">
        <f t="shared" si="58"/>
        <v>19.722220547535922</v>
      </c>
      <c r="D240" s="2">
        <f t="shared" si="59"/>
        <v>0.6427876096865407</v>
      </c>
      <c r="E240" s="2">
        <f t="shared" si="70"/>
        <v>0.7660444431189769</v>
      </c>
      <c r="F240" s="2">
        <f t="shared" si="71"/>
        <v>0.24104535363245277</v>
      </c>
      <c r="G240" s="2">
        <f t="shared" si="72"/>
        <v>0.28726666616961632</v>
      </c>
      <c r="H240" s="2">
        <f t="shared" si="73"/>
        <v>0.31388888888888888</v>
      </c>
      <c r="I240" t="str">
        <f t="shared" si="60"/>
        <v>0.241045,0.287267,0.313889</v>
      </c>
      <c r="K240" s="2">
        <f t="shared" si="61"/>
        <v>0.18241103479141679</v>
      </c>
      <c r="L240" s="2">
        <f t="shared" si="62"/>
        <v>0.21738900604149758</v>
      </c>
      <c r="M240" s="2">
        <f t="shared" si="63"/>
        <v>0.36388888888888887</v>
      </c>
      <c r="N240" s="2">
        <f t="shared" si="64"/>
        <v>0.2638888888888889</v>
      </c>
      <c r="O240" s="2"/>
      <c r="P240" t="str">
        <f t="shared" si="65"/>
        <v>0.182411,0.217389,0.363889</v>
      </c>
      <c r="R240" t="str">
        <f t="shared" si="66"/>
        <v>0.182411,0.217389,0.263889</v>
      </c>
      <c r="T240" t="str">
        <f t="shared" si="67"/>
        <v>0.241045,0.287267,0.313889 0.182411,0.217389,0.363889</v>
      </c>
      <c r="V240" t="str">
        <f t="shared" si="68"/>
        <v>0.241045,0.287267,0.313889 0.182411,0.217389,0.263889</v>
      </c>
    </row>
    <row r="241" spans="1:22" x14ac:dyDescent="0.25">
      <c r="A241" s="143">
        <f t="shared" si="69"/>
        <v>227</v>
      </c>
      <c r="B241" s="133">
        <f t="shared" si="57"/>
        <v>1135</v>
      </c>
      <c r="C241" s="2">
        <f t="shared" si="58"/>
        <v>19.809487010135641</v>
      </c>
      <c r="D241" s="2">
        <f t="shared" si="59"/>
        <v>0.57357643635104616</v>
      </c>
      <c r="E241" s="2">
        <f t="shared" si="70"/>
        <v>0.81915204428899169</v>
      </c>
      <c r="F241" s="2">
        <f t="shared" si="71"/>
        <v>0.21509116363164232</v>
      </c>
      <c r="G241" s="2">
        <f t="shared" si="72"/>
        <v>0.30718201660837186</v>
      </c>
      <c r="H241" s="2">
        <f t="shared" si="73"/>
        <v>0.31527777777777777</v>
      </c>
      <c r="I241" t="str">
        <f t="shared" si="60"/>
        <v>0.215091,0.307182,0.315278</v>
      </c>
      <c r="K241" s="2">
        <f t="shared" si="61"/>
        <v>0.16277020544591606</v>
      </c>
      <c r="L241" s="2">
        <f t="shared" si="62"/>
        <v>0.23245994446458945</v>
      </c>
      <c r="M241" s="2">
        <f t="shared" si="63"/>
        <v>0.36527777777777776</v>
      </c>
      <c r="N241" s="2">
        <f t="shared" si="64"/>
        <v>0.26527777777777778</v>
      </c>
      <c r="O241" s="2"/>
      <c r="P241" t="str">
        <f t="shared" si="65"/>
        <v>0.162770,0.232460,0.365278</v>
      </c>
      <c r="R241" t="str">
        <f t="shared" si="66"/>
        <v>0.162770,0.232460,0.265278</v>
      </c>
      <c r="T241" t="str">
        <f t="shared" si="67"/>
        <v>0.215091,0.307182,0.315278 0.162770,0.232460,0.365278</v>
      </c>
      <c r="V241" t="str">
        <f t="shared" si="68"/>
        <v>0.215091,0.307182,0.315278 0.162770,0.232460,0.265278</v>
      </c>
    </row>
    <row r="242" spans="1:22" x14ac:dyDescent="0.25">
      <c r="A242" s="143">
        <f t="shared" si="69"/>
        <v>228</v>
      </c>
      <c r="B242" s="133">
        <f t="shared" si="57"/>
        <v>1140</v>
      </c>
      <c r="C242" s="2">
        <f t="shared" si="58"/>
        <v>19.896753472735355</v>
      </c>
      <c r="D242" s="2">
        <f t="shared" si="59"/>
        <v>0.50000000000000167</v>
      </c>
      <c r="E242" s="2">
        <f t="shared" si="70"/>
        <v>0.86602540378443771</v>
      </c>
      <c r="F242" s="2">
        <f t="shared" si="71"/>
        <v>0.18750000000000061</v>
      </c>
      <c r="G242" s="2">
        <f t="shared" si="72"/>
        <v>0.32475952641916417</v>
      </c>
      <c r="H242" s="2">
        <f t="shared" si="73"/>
        <v>0.31666666666666665</v>
      </c>
      <c r="I242" t="str">
        <f t="shared" si="60"/>
        <v>0.187500,0.324760,0.316667</v>
      </c>
      <c r="K242" s="2">
        <f t="shared" si="61"/>
        <v>0.14189059655363553</v>
      </c>
      <c r="L242" s="2">
        <f t="shared" si="62"/>
        <v>0.2457617223471531</v>
      </c>
      <c r="M242" s="2">
        <f t="shared" si="63"/>
        <v>0.36666666666666664</v>
      </c>
      <c r="N242" s="2">
        <f t="shared" si="64"/>
        <v>0.26666666666666666</v>
      </c>
      <c r="O242" s="2"/>
      <c r="P242" t="str">
        <f t="shared" si="65"/>
        <v>0.141891,0.245762,0.366667</v>
      </c>
      <c r="R242" t="str">
        <f t="shared" si="66"/>
        <v>0.141891,0.245762,0.266667</v>
      </c>
      <c r="T242" t="str">
        <f t="shared" si="67"/>
        <v>0.187500,0.324760,0.316667 0.141891,0.245762,0.366667</v>
      </c>
      <c r="V242" t="str">
        <f t="shared" si="68"/>
        <v>0.187500,0.324760,0.316667 0.141891,0.245762,0.266667</v>
      </c>
    </row>
    <row r="243" spans="1:22" x14ac:dyDescent="0.25">
      <c r="A243" s="143">
        <f t="shared" si="69"/>
        <v>229</v>
      </c>
      <c r="B243" s="133">
        <f t="shared" si="57"/>
        <v>1145</v>
      </c>
      <c r="C243" s="2">
        <f t="shared" si="58"/>
        <v>19.984019935335073</v>
      </c>
      <c r="D243" s="2">
        <f t="shared" si="59"/>
        <v>0.42261826174069972</v>
      </c>
      <c r="E243" s="2">
        <f t="shared" si="70"/>
        <v>0.90630778703664983</v>
      </c>
      <c r="F243" s="2">
        <f t="shared" si="71"/>
        <v>0.15848184815276239</v>
      </c>
      <c r="G243" s="2">
        <f t="shared" si="72"/>
        <v>0.33986542013874366</v>
      </c>
      <c r="H243" s="2">
        <f t="shared" si="73"/>
        <v>0.31805555555555559</v>
      </c>
      <c r="I243" t="str">
        <f t="shared" si="60"/>
        <v>0.158482,0.339865,0.318056</v>
      </c>
      <c r="K243" s="2">
        <f t="shared" si="61"/>
        <v>0.11993111454569634</v>
      </c>
      <c r="L243" s="2">
        <f t="shared" si="62"/>
        <v>0.25719310512767019</v>
      </c>
      <c r="M243" s="2">
        <f t="shared" si="63"/>
        <v>0.36805555555555558</v>
      </c>
      <c r="N243" s="2">
        <f t="shared" si="64"/>
        <v>0.2680555555555556</v>
      </c>
      <c r="O243" s="2"/>
      <c r="P243" t="str">
        <f t="shared" si="65"/>
        <v>0.119931,0.257193,0.368056</v>
      </c>
      <c r="R243" t="str">
        <f t="shared" si="66"/>
        <v>0.119931,0.257193,0.268056</v>
      </c>
      <c r="T243" t="str">
        <f t="shared" si="67"/>
        <v>0.158482,0.339865,0.318056 0.119931,0.257193,0.368056</v>
      </c>
      <c r="V243" t="str">
        <f t="shared" si="68"/>
        <v>0.158482,0.339865,0.318056 0.119931,0.257193,0.268056</v>
      </c>
    </row>
    <row r="244" spans="1:22" x14ac:dyDescent="0.25">
      <c r="A244" s="143">
        <f t="shared" si="69"/>
        <v>230</v>
      </c>
      <c r="B244" s="133">
        <f t="shared" si="57"/>
        <v>1150</v>
      </c>
      <c r="C244" s="2">
        <f t="shared" si="58"/>
        <v>20.071286397934792</v>
      </c>
      <c r="D244" s="2">
        <f t="shared" si="59"/>
        <v>0.34202014332566744</v>
      </c>
      <c r="E244" s="2">
        <f t="shared" si="70"/>
        <v>0.93969262078590887</v>
      </c>
      <c r="F244" s="2">
        <f t="shared" si="71"/>
        <v>0.12825755374712527</v>
      </c>
      <c r="G244" s="2">
        <f t="shared" si="72"/>
        <v>0.35238473279471583</v>
      </c>
      <c r="H244" s="2">
        <f t="shared" si="73"/>
        <v>0.31944444444444448</v>
      </c>
      <c r="I244" t="str">
        <f t="shared" si="60"/>
        <v>0.128258,0.352385,0.319444</v>
      </c>
      <c r="K244" s="2">
        <f t="shared" si="61"/>
        <v>9.7058884339677437E-2</v>
      </c>
      <c r="L244" s="2">
        <f t="shared" si="62"/>
        <v>0.26666709308072278</v>
      </c>
      <c r="M244" s="2">
        <f t="shared" si="63"/>
        <v>0.36944444444444446</v>
      </c>
      <c r="N244" s="2">
        <f t="shared" si="64"/>
        <v>0.26944444444444449</v>
      </c>
      <c r="O244" s="2"/>
      <c r="P244" t="str">
        <f t="shared" si="65"/>
        <v>0.097059,0.266667,0.369444</v>
      </c>
      <c r="R244" t="str">
        <f t="shared" si="66"/>
        <v>0.097059,0.266667,0.269444</v>
      </c>
      <c r="T244" t="str">
        <f t="shared" si="67"/>
        <v>0.128258,0.352385,0.319444 0.097059,0.266667,0.369444</v>
      </c>
      <c r="V244" t="str">
        <f t="shared" si="68"/>
        <v>0.128258,0.352385,0.319444 0.097059,0.266667,0.269444</v>
      </c>
    </row>
    <row r="245" spans="1:22" x14ac:dyDescent="0.25">
      <c r="A245" s="143">
        <f t="shared" si="69"/>
        <v>231</v>
      </c>
      <c r="B245" s="133">
        <f t="shared" si="57"/>
        <v>1155</v>
      </c>
      <c r="C245" s="2">
        <f t="shared" si="58"/>
        <v>20.158552860534506</v>
      </c>
      <c r="D245" s="2">
        <f t="shared" si="59"/>
        <v>0.25881904510252124</v>
      </c>
      <c r="E245" s="2">
        <f t="shared" si="70"/>
        <v>0.9659258262890682</v>
      </c>
      <c r="F245" s="2">
        <f t="shared" si="71"/>
        <v>9.7057141913445472E-2</v>
      </c>
      <c r="G245" s="2">
        <f t="shared" si="72"/>
        <v>0.36222218485840058</v>
      </c>
      <c r="H245" s="2">
        <f t="shared" si="73"/>
        <v>0.32083333333333336</v>
      </c>
      <c r="I245" t="str">
        <f t="shared" si="60"/>
        <v>0.097057,0.362222,0.320833</v>
      </c>
      <c r="K245" s="2">
        <f t="shared" si="61"/>
        <v>7.3447977418077834E-2</v>
      </c>
      <c r="L245" s="2">
        <f t="shared" si="62"/>
        <v>0.27411158343743752</v>
      </c>
      <c r="M245" s="2">
        <f t="shared" si="63"/>
        <v>0.37083333333333335</v>
      </c>
      <c r="N245" s="2">
        <f t="shared" si="64"/>
        <v>0.27083333333333337</v>
      </c>
      <c r="O245" s="2"/>
      <c r="P245" t="str">
        <f t="shared" si="65"/>
        <v>0.073448,0.274112,0.370833</v>
      </c>
      <c r="R245" t="str">
        <f t="shared" si="66"/>
        <v>0.073448,0.274112,0.270833</v>
      </c>
      <c r="T245" t="str">
        <f t="shared" si="67"/>
        <v>0.097057,0.362222,0.320833 0.073448,0.274112,0.370833</v>
      </c>
      <c r="V245" t="str">
        <f t="shared" si="68"/>
        <v>0.097057,0.362222,0.320833 0.073448,0.274112,0.270833</v>
      </c>
    </row>
    <row r="246" spans="1:22" x14ac:dyDescent="0.25">
      <c r="A246" s="143">
        <f t="shared" si="69"/>
        <v>232</v>
      </c>
      <c r="B246" s="133">
        <f t="shared" si="57"/>
        <v>1160</v>
      </c>
      <c r="C246" s="2">
        <f t="shared" si="58"/>
        <v>20.245819323134224</v>
      </c>
      <c r="D246" s="2">
        <f t="shared" si="59"/>
        <v>0.17364817766692919</v>
      </c>
      <c r="E246" s="2">
        <f t="shared" si="70"/>
        <v>0.98480775301220824</v>
      </c>
      <c r="F246" s="2">
        <f t="shared" si="71"/>
        <v>6.5118066625098447E-2</v>
      </c>
      <c r="G246" s="2">
        <f t="shared" si="72"/>
        <v>0.3693029073795781</v>
      </c>
      <c r="H246" s="2">
        <f t="shared" si="73"/>
        <v>0.32222222222222224</v>
      </c>
      <c r="I246" t="str">
        <f t="shared" si="60"/>
        <v>0.065118,0.369303,0.322222</v>
      </c>
      <c r="K246" s="2">
        <f t="shared" si="61"/>
        <v>4.9278087039224386E-2</v>
      </c>
      <c r="L246" s="2">
        <f t="shared" si="62"/>
        <v>0.27946991913109426</v>
      </c>
      <c r="M246" s="2">
        <f t="shared" si="63"/>
        <v>0.37222222222222223</v>
      </c>
      <c r="N246" s="2">
        <f t="shared" si="64"/>
        <v>0.27222222222222225</v>
      </c>
      <c r="O246" s="2"/>
      <c r="P246" t="str">
        <f t="shared" si="65"/>
        <v>0.049278,0.279470,0.372222</v>
      </c>
      <c r="R246" t="str">
        <f t="shared" si="66"/>
        <v>0.049278,0.279470,0.272222</v>
      </c>
      <c r="T246" t="str">
        <f t="shared" si="67"/>
        <v>0.065118,0.369303,0.322222 0.049278,0.279470,0.372222</v>
      </c>
      <c r="V246" t="str">
        <f t="shared" si="68"/>
        <v>0.065118,0.369303,0.322222 0.049278,0.279470,0.272222</v>
      </c>
    </row>
    <row r="247" spans="1:22" x14ac:dyDescent="0.25">
      <c r="A247" s="143">
        <f t="shared" si="69"/>
        <v>233</v>
      </c>
      <c r="B247" s="133">
        <f t="shared" si="57"/>
        <v>1165</v>
      </c>
      <c r="C247" s="2">
        <f t="shared" si="58"/>
        <v>20.333085785733939</v>
      </c>
      <c r="D247" s="2">
        <f t="shared" si="59"/>
        <v>8.715574274765886E-2</v>
      </c>
      <c r="E247" s="2">
        <f t="shared" si="70"/>
        <v>0.99619469809174543</v>
      </c>
      <c r="F247" s="2">
        <f t="shared" si="71"/>
        <v>3.2683403530372072E-2</v>
      </c>
      <c r="G247" s="2">
        <f t="shared" si="72"/>
        <v>0.37357301178440455</v>
      </c>
      <c r="H247" s="2">
        <f t="shared" si="73"/>
        <v>0.32361111111111113</v>
      </c>
      <c r="I247" t="str">
        <f t="shared" si="60"/>
        <v>0.032683,0.373573,0.323611</v>
      </c>
      <c r="K247" s="2">
        <f t="shared" si="61"/>
        <v>2.4733160663080938E-2</v>
      </c>
      <c r="L247" s="2">
        <f t="shared" si="62"/>
        <v>0.2827013199916123</v>
      </c>
      <c r="M247" s="2">
        <f t="shared" si="63"/>
        <v>0.37361111111111112</v>
      </c>
      <c r="N247" s="2">
        <f t="shared" si="64"/>
        <v>0.27361111111111114</v>
      </c>
      <c r="O247" s="2"/>
      <c r="P247" t="str">
        <f t="shared" si="65"/>
        <v>0.024733,0.282701,0.373611</v>
      </c>
      <c r="R247" t="str">
        <f t="shared" si="66"/>
        <v>0.024733,0.282701,0.273611</v>
      </c>
      <c r="T247" t="str">
        <f t="shared" si="67"/>
        <v>0.032683,0.373573,0.323611 0.024733,0.282701,0.373611</v>
      </c>
      <c r="V247" t="str">
        <f t="shared" si="68"/>
        <v>0.032683,0.373573,0.323611 0.024733,0.282701,0.273611</v>
      </c>
    </row>
    <row r="248" spans="1:22" x14ac:dyDescent="0.25">
      <c r="A248" s="143">
        <f t="shared" si="69"/>
        <v>234</v>
      </c>
      <c r="B248" s="133">
        <f t="shared" si="57"/>
        <v>1170</v>
      </c>
      <c r="C248" s="2">
        <f t="shared" si="58"/>
        <v>20.420352248333657</v>
      </c>
      <c r="D248" s="2">
        <f t="shared" si="59"/>
        <v>-9.8001034370964746E-16</v>
      </c>
      <c r="E248" s="2">
        <f t="shared" si="70"/>
        <v>1</v>
      </c>
      <c r="F248" s="2">
        <f t="shared" si="71"/>
        <v>-3.675038788911178E-16</v>
      </c>
      <c r="G248" s="2">
        <f t="shared" si="72"/>
        <v>0.375</v>
      </c>
      <c r="H248" s="2">
        <f t="shared" si="73"/>
        <v>0.32500000000000001</v>
      </c>
      <c r="I248" t="str">
        <f t="shared" si="60"/>
        <v>0.000000,0.375000,0.325000</v>
      </c>
      <c r="K248" s="2">
        <f t="shared" si="61"/>
        <v>-2.7810850459538961E-16</v>
      </c>
      <c r="L248" s="2">
        <f t="shared" si="62"/>
        <v>0.28378119310727012</v>
      </c>
      <c r="M248" s="2">
        <f t="shared" si="63"/>
        <v>0.375</v>
      </c>
      <c r="N248" s="2">
        <f t="shared" si="64"/>
        <v>0.27500000000000002</v>
      </c>
      <c r="O248" s="2"/>
      <c r="P248" t="str">
        <f t="shared" si="65"/>
        <v>0.000000,0.283781,0.375000</v>
      </c>
      <c r="R248" t="str">
        <f t="shared" si="66"/>
        <v>0.000000,0.283781,0.275000</v>
      </c>
      <c r="T248" t="str">
        <f t="shared" si="67"/>
        <v>0.000000,0.375000,0.325000 0.000000,0.283781,0.375000</v>
      </c>
      <c r="V248" t="str">
        <f t="shared" si="68"/>
        <v>0.000000,0.375000,0.325000 0.000000,0.283781,0.275000</v>
      </c>
    </row>
    <row r="249" spans="1:22" x14ac:dyDescent="0.25">
      <c r="A249" s="143">
        <f t="shared" si="69"/>
        <v>235</v>
      </c>
      <c r="B249" s="133">
        <f t="shared" si="57"/>
        <v>1175</v>
      </c>
      <c r="C249" s="2">
        <f t="shared" si="58"/>
        <v>20.507618710933372</v>
      </c>
      <c r="D249" s="2">
        <f t="shared" si="59"/>
        <v>-8.7155742747657278E-2</v>
      </c>
      <c r="E249" s="2">
        <f t="shared" si="70"/>
        <v>0.99619469809174566</v>
      </c>
      <c r="F249" s="2">
        <f t="shared" si="71"/>
        <v>-3.2683403530371483E-2</v>
      </c>
      <c r="G249" s="2">
        <f t="shared" si="72"/>
        <v>0.37357301178440461</v>
      </c>
      <c r="H249" s="2">
        <f t="shared" si="73"/>
        <v>0.3263888888888889</v>
      </c>
      <c r="I249" t="str">
        <f t="shared" si="60"/>
        <v>-0.032683,0.373573,0.326389</v>
      </c>
      <c r="K249" s="2">
        <f t="shared" si="61"/>
        <v>-2.4733160663080487E-2</v>
      </c>
      <c r="L249" s="2">
        <f t="shared" si="62"/>
        <v>0.28270131999161235</v>
      </c>
      <c r="M249" s="2">
        <f t="shared" si="63"/>
        <v>0.37638888888888888</v>
      </c>
      <c r="N249" s="2">
        <f t="shared" si="64"/>
        <v>0.27638888888888891</v>
      </c>
      <c r="O249" s="2"/>
      <c r="P249" t="str">
        <f t="shared" si="65"/>
        <v>-0.024733,0.282701,0.376389</v>
      </c>
      <c r="R249" t="str">
        <f t="shared" si="66"/>
        <v>-0.024733,0.282701,0.276389</v>
      </c>
      <c r="T249" t="str">
        <f t="shared" si="67"/>
        <v>-0.032683,0.373573,0.326389 -0.024733,0.282701,0.376389</v>
      </c>
      <c r="V249" t="str">
        <f t="shared" si="68"/>
        <v>-0.032683,0.373573,0.326389 -0.024733,0.282701,0.276389</v>
      </c>
    </row>
    <row r="250" spans="1:22" x14ac:dyDescent="0.25">
      <c r="A250" s="143">
        <f t="shared" si="69"/>
        <v>236</v>
      </c>
      <c r="B250" s="133">
        <f t="shared" si="57"/>
        <v>1180</v>
      </c>
      <c r="C250" s="2">
        <f t="shared" si="58"/>
        <v>20.59488517353309</v>
      </c>
      <c r="D250" s="2">
        <f t="shared" si="59"/>
        <v>-0.17364817766693111</v>
      </c>
      <c r="E250" s="2">
        <f t="shared" si="70"/>
        <v>0.98480775301220791</v>
      </c>
      <c r="F250" s="2">
        <f t="shared" si="71"/>
        <v>-6.5118066625099169E-2</v>
      </c>
      <c r="G250" s="2">
        <f t="shared" si="72"/>
        <v>0.36930290737957794</v>
      </c>
      <c r="H250" s="2">
        <f t="shared" si="73"/>
        <v>0.32777777777777778</v>
      </c>
      <c r="I250" t="str">
        <f t="shared" si="60"/>
        <v>-0.065118,0.369303,0.327778</v>
      </c>
      <c r="K250" s="2">
        <f t="shared" si="61"/>
        <v>-4.9278087039224927E-2</v>
      </c>
      <c r="L250" s="2">
        <f t="shared" si="62"/>
        <v>0.27946991913109415</v>
      </c>
      <c r="M250" s="2">
        <f t="shared" si="63"/>
        <v>0.37777777777777777</v>
      </c>
      <c r="N250" s="2">
        <f t="shared" si="64"/>
        <v>0.27777777777777779</v>
      </c>
      <c r="O250" s="2"/>
      <c r="P250" t="str">
        <f t="shared" si="65"/>
        <v>-0.049278,0.279470,0.377778</v>
      </c>
      <c r="R250" t="str">
        <f t="shared" si="66"/>
        <v>-0.049278,0.279470,0.277778</v>
      </c>
      <c r="T250" t="str">
        <f t="shared" si="67"/>
        <v>-0.065118,0.369303,0.327778 -0.049278,0.279470,0.377778</v>
      </c>
      <c r="V250" t="str">
        <f t="shared" si="68"/>
        <v>-0.065118,0.369303,0.327778 -0.049278,0.279470,0.277778</v>
      </c>
    </row>
    <row r="251" spans="1:22" x14ac:dyDescent="0.25">
      <c r="A251" s="143">
        <f t="shared" si="69"/>
        <v>237</v>
      </c>
      <c r="B251" s="133">
        <f t="shared" si="57"/>
        <v>1185</v>
      </c>
      <c r="C251" s="2">
        <f t="shared" si="58"/>
        <v>20.682151636132804</v>
      </c>
      <c r="D251" s="2">
        <f t="shared" si="59"/>
        <v>-0.25881904510251968</v>
      </c>
      <c r="E251" s="2">
        <f t="shared" si="70"/>
        <v>0.96592582628906853</v>
      </c>
      <c r="F251" s="2">
        <f t="shared" si="71"/>
        <v>-9.7057141913444889E-2</v>
      </c>
      <c r="G251" s="2">
        <f t="shared" si="72"/>
        <v>0.36222218485840069</v>
      </c>
      <c r="H251" s="2">
        <f t="shared" si="73"/>
        <v>0.32916666666666666</v>
      </c>
      <c r="I251" t="str">
        <f t="shared" si="60"/>
        <v>-0.097057,0.362222,0.329167</v>
      </c>
      <c r="K251" s="2">
        <f t="shared" si="61"/>
        <v>-7.344797741807739E-2</v>
      </c>
      <c r="L251" s="2">
        <f t="shared" si="62"/>
        <v>0.27411158343743763</v>
      </c>
      <c r="M251" s="2">
        <f t="shared" si="63"/>
        <v>0.37916666666666665</v>
      </c>
      <c r="N251" s="2">
        <f t="shared" si="64"/>
        <v>0.27916666666666667</v>
      </c>
      <c r="O251" s="2"/>
      <c r="P251" t="str">
        <f t="shared" si="65"/>
        <v>-0.073448,0.274112,0.379167</v>
      </c>
      <c r="R251" t="str">
        <f t="shared" si="66"/>
        <v>-0.073448,0.274112,0.279167</v>
      </c>
      <c r="T251" t="str">
        <f t="shared" si="67"/>
        <v>-0.097057,0.362222,0.329167 -0.073448,0.274112,0.379167</v>
      </c>
      <c r="V251" t="str">
        <f t="shared" si="68"/>
        <v>-0.097057,0.362222,0.329167 -0.073448,0.274112,0.279167</v>
      </c>
    </row>
    <row r="252" spans="1:22" x14ac:dyDescent="0.25">
      <c r="A252" s="143">
        <f t="shared" si="69"/>
        <v>238</v>
      </c>
      <c r="B252" s="133">
        <f t="shared" si="57"/>
        <v>1190</v>
      </c>
      <c r="C252" s="2">
        <f t="shared" si="58"/>
        <v>20.769418098732523</v>
      </c>
      <c r="D252" s="2">
        <f t="shared" si="59"/>
        <v>-0.34202014332566927</v>
      </c>
      <c r="E252" s="2">
        <f t="shared" si="70"/>
        <v>0.93969262078590821</v>
      </c>
      <c r="F252" s="2">
        <f t="shared" si="71"/>
        <v>-0.12825755374712597</v>
      </c>
      <c r="G252" s="2">
        <f t="shared" si="72"/>
        <v>0.3523847327947156</v>
      </c>
      <c r="H252" s="2">
        <f t="shared" si="73"/>
        <v>0.33055555555555555</v>
      </c>
      <c r="I252" t="str">
        <f t="shared" si="60"/>
        <v>-0.128258,0.352385,0.330556</v>
      </c>
      <c r="K252" s="2">
        <f t="shared" si="61"/>
        <v>-9.705888433967795E-2</v>
      </c>
      <c r="L252" s="2">
        <f t="shared" si="62"/>
        <v>0.26666709308072256</v>
      </c>
      <c r="M252" s="2">
        <f t="shared" si="63"/>
        <v>0.38055555555555554</v>
      </c>
      <c r="N252" s="2">
        <f t="shared" si="64"/>
        <v>0.28055555555555556</v>
      </c>
      <c r="O252" s="2"/>
      <c r="P252" t="str">
        <f t="shared" si="65"/>
        <v>-0.097059,0.266667,0.380556</v>
      </c>
      <c r="R252" t="str">
        <f t="shared" si="66"/>
        <v>-0.097059,0.266667,0.280556</v>
      </c>
      <c r="T252" t="str">
        <f t="shared" si="67"/>
        <v>-0.128258,0.352385,0.330556 -0.097059,0.266667,0.380556</v>
      </c>
      <c r="V252" t="str">
        <f t="shared" si="68"/>
        <v>-0.128258,0.352385,0.330556 -0.097059,0.266667,0.280556</v>
      </c>
    </row>
    <row r="253" spans="1:22" x14ac:dyDescent="0.25">
      <c r="A253" s="143">
        <f t="shared" si="69"/>
        <v>239</v>
      </c>
      <c r="B253" s="133">
        <f t="shared" si="57"/>
        <v>1195</v>
      </c>
      <c r="C253" s="2">
        <f t="shared" si="58"/>
        <v>20.856684561332237</v>
      </c>
      <c r="D253" s="2">
        <f t="shared" si="59"/>
        <v>-0.42261826174069828</v>
      </c>
      <c r="E253" s="2">
        <f t="shared" si="70"/>
        <v>0.90630778703665049</v>
      </c>
      <c r="F253" s="2">
        <f t="shared" si="71"/>
        <v>-0.15848184815276184</v>
      </c>
      <c r="G253" s="2">
        <f t="shared" si="72"/>
        <v>0.33986542013874393</v>
      </c>
      <c r="H253" s="2">
        <f t="shared" si="73"/>
        <v>0.33194444444444443</v>
      </c>
      <c r="I253" t="str">
        <f t="shared" si="60"/>
        <v>-0.158482,0.339865,0.331944</v>
      </c>
      <c r="K253" s="2">
        <f t="shared" si="61"/>
        <v>-0.11993111454569592</v>
      </c>
      <c r="L253" s="2">
        <f t="shared" si="62"/>
        <v>0.25719310512767035</v>
      </c>
      <c r="M253" s="2">
        <f t="shared" si="63"/>
        <v>0.38194444444444442</v>
      </c>
      <c r="N253" s="2">
        <f t="shared" si="64"/>
        <v>0.28194444444444444</v>
      </c>
      <c r="O253" s="2"/>
      <c r="P253" t="str">
        <f t="shared" si="65"/>
        <v>-0.119931,0.257193,0.381944</v>
      </c>
      <c r="R253" t="str">
        <f t="shared" si="66"/>
        <v>-0.119931,0.257193,0.281944</v>
      </c>
      <c r="T253" t="str">
        <f t="shared" si="67"/>
        <v>-0.158482,0.339865,0.331944 -0.119931,0.257193,0.381944</v>
      </c>
      <c r="V253" t="str">
        <f t="shared" si="68"/>
        <v>-0.158482,0.339865,0.331944 -0.119931,0.257193,0.281944</v>
      </c>
    </row>
    <row r="254" spans="1:22" x14ac:dyDescent="0.25">
      <c r="A254" s="143">
        <f t="shared" si="69"/>
        <v>240</v>
      </c>
      <c r="B254" s="133">
        <f t="shared" si="57"/>
        <v>1200</v>
      </c>
      <c r="C254" s="2">
        <f t="shared" si="58"/>
        <v>20.943951023931955</v>
      </c>
      <c r="D254" s="2">
        <f t="shared" si="59"/>
        <v>-0.50000000000000033</v>
      </c>
      <c r="E254" s="2">
        <f t="shared" si="70"/>
        <v>0.86602540378443849</v>
      </c>
      <c r="F254" s="2">
        <f t="shared" si="71"/>
        <v>-0.18750000000000011</v>
      </c>
      <c r="G254" s="2">
        <f t="shared" si="72"/>
        <v>0.32475952641916445</v>
      </c>
      <c r="H254" s="2">
        <f t="shared" si="73"/>
        <v>0.33333333333333337</v>
      </c>
      <c r="I254" t="str">
        <f t="shared" si="60"/>
        <v>-0.187500,0.324760,0.333333</v>
      </c>
      <c r="K254" s="2">
        <f t="shared" si="61"/>
        <v>-0.14189059655363515</v>
      </c>
      <c r="L254" s="2">
        <f t="shared" si="62"/>
        <v>0.24576172234715332</v>
      </c>
      <c r="M254" s="2">
        <f t="shared" si="63"/>
        <v>0.38333333333333336</v>
      </c>
      <c r="N254" s="2">
        <f t="shared" si="64"/>
        <v>0.28333333333333338</v>
      </c>
      <c r="O254" s="2"/>
      <c r="P254" t="str">
        <f t="shared" si="65"/>
        <v>-0.141891,0.245762,0.383333</v>
      </c>
      <c r="R254" t="str">
        <f t="shared" si="66"/>
        <v>-0.141891,0.245762,0.283333</v>
      </c>
      <c r="T254" t="str">
        <f t="shared" si="67"/>
        <v>-0.187500,0.324760,0.333333 -0.141891,0.245762,0.383333</v>
      </c>
      <c r="V254" t="str">
        <f t="shared" si="68"/>
        <v>-0.187500,0.324760,0.333333 -0.141891,0.245762,0.283333</v>
      </c>
    </row>
    <row r="255" spans="1:22" x14ac:dyDescent="0.25">
      <c r="A255" s="143">
        <f t="shared" si="69"/>
        <v>241</v>
      </c>
      <c r="B255" s="133">
        <f t="shared" si="57"/>
        <v>1205</v>
      </c>
      <c r="C255" s="2">
        <f t="shared" si="58"/>
        <v>21.03121748653167</v>
      </c>
      <c r="D255" s="2">
        <f t="shared" si="59"/>
        <v>-0.57357643635104483</v>
      </c>
      <c r="E255" s="2">
        <f t="shared" si="70"/>
        <v>0.81915204428899269</v>
      </c>
      <c r="F255" s="2">
        <f t="shared" si="71"/>
        <v>-0.21509116363164182</v>
      </c>
      <c r="G255" s="2">
        <f t="shared" si="72"/>
        <v>0.30718201660837224</v>
      </c>
      <c r="H255" s="2">
        <f t="shared" si="73"/>
        <v>0.33472222222222225</v>
      </c>
      <c r="I255" t="str">
        <f t="shared" si="60"/>
        <v>-0.215091,0.307182,0.334722</v>
      </c>
      <c r="K255" s="2">
        <f t="shared" si="61"/>
        <v>-0.16277020544591569</v>
      </c>
      <c r="L255" s="2">
        <f t="shared" si="62"/>
        <v>0.23245994446458973</v>
      </c>
      <c r="M255" s="2">
        <f t="shared" si="63"/>
        <v>0.38472222222222224</v>
      </c>
      <c r="N255" s="2">
        <f t="shared" si="64"/>
        <v>0.28472222222222227</v>
      </c>
      <c r="O255" s="2"/>
      <c r="P255" t="str">
        <f t="shared" si="65"/>
        <v>-0.162770,0.232460,0.384722</v>
      </c>
      <c r="R255" t="str">
        <f t="shared" si="66"/>
        <v>-0.162770,0.232460,0.284722</v>
      </c>
      <c r="T255" t="str">
        <f t="shared" si="67"/>
        <v>-0.215091,0.307182,0.334722 -0.162770,0.232460,0.384722</v>
      </c>
      <c r="V255" t="str">
        <f t="shared" si="68"/>
        <v>-0.215091,0.307182,0.334722 -0.162770,0.232460,0.284722</v>
      </c>
    </row>
    <row r="256" spans="1:22" x14ac:dyDescent="0.25">
      <c r="A256" s="143">
        <f t="shared" si="69"/>
        <v>242</v>
      </c>
      <c r="B256" s="133">
        <f t="shared" si="57"/>
        <v>1210</v>
      </c>
      <c r="C256" s="2">
        <f t="shared" si="58"/>
        <v>21.118483949131388</v>
      </c>
      <c r="D256" s="2">
        <f t="shared" si="59"/>
        <v>-0.64278760968653947</v>
      </c>
      <c r="E256" s="2">
        <f t="shared" si="70"/>
        <v>0.7660444431189779</v>
      </c>
      <c r="F256" s="2">
        <f t="shared" si="71"/>
        <v>-0.2410453536324523</v>
      </c>
      <c r="G256" s="2">
        <f t="shared" si="72"/>
        <v>0.28726666616961671</v>
      </c>
      <c r="H256" s="2">
        <f t="shared" si="73"/>
        <v>0.33611111111111114</v>
      </c>
      <c r="I256" t="str">
        <f t="shared" si="60"/>
        <v>-0.241045,0.287267,0.336111</v>
      </c>
      <c r="K256" s="2">
        <f t="shared" si="61"/>
        <v>-0.18241103479141643</v>
      </c>
      <c r="L256" s="2">
        <f t="shared" si="62"/>
        <v>0.21738900604149788</v>
      </c>
      <c r="M256" s="2">
        <f t="shared" si="63"/>
        <v>0.38611111111111113</v>
      </c>
      <c r="N256" s="2">
        <f t="shared" si="64"/>
        <v>0.28611111111111115</v>
      </c>
      <c r="O256" s="2"/>
      <c r="P256" t="str">
        <f t="shared" si="65"/>
        <v>-0.182411,0.217389,0.386111</v>
      </c>
      <c r="R256" t="str">
        <f t="shared" si="66"/>
        <v>-0.182411,0.217389,0.286111</v>
      </c>
      <c r="T256" t="str">
        <f t="shared" si="67"/>
        <v>-0.241045,0.287267,0.336111 -0.182411,0.217389,0.386111</v>
      </c>
      <c r="V256" t="str">
        <f t="shared" si="68"/>
        <v>-0.241045,0.287267,0.336111 -0.182411,0.217389,0.286111</v>
      </c>
    </row>
    <row r="257" spans="1:22" x14ac:dyDescent="0.25">
      <c r="A257" s="143">
        <f t="shared" si="69"/>
        <v>243</v>
      </c>
      <c r="B257" s="133">
        <f t="shared" si="57"/>
        <v>1215</v>
      </c>
      <c r="C257" s="2">
        <f t="shared" si="58"/>
        <v>21.205750411731103</v>
      </c>
      <c r="D257" s="2">
        <f t="shared" si="59"/>
        <v>-0.70710678118654635</v>
      </c>
      <c r="E257" s="2">
        <f t="shared" si="70"/>
        <v>0.70710678118654868</v>
      </c>
      <c r="F257" s="2">
        <f t="shared" si="71"/>
        <v>-0.26516504294495491</v>
      </c>
      <c r="G257" s="2">
        <f t="shared" si="72"/>
        <v>0.26516504294495574</v>
      </c>
      <c r="H257" s="2">
        <f t="shared" si="73"/>
        <v>0.33750000000000002</v>
      </c>
      <c r="I257" t="str">
        <f t="shared" si="60"/>
        <v>-0.265165,0.265165,0.337500</v>
      </c>
      <c r="K257" s="2">
        <f t="shared" si="61"/>
        <v>-0.20066360601935951</v>
      </c>
      <c r="L257" s="2">
        <f t="shared" si="62"/>
        <v>0.20066360601936017</v>
      </c>
      <c r="M257" s="2">
        <f t="shared" si="63"/>
        <v>0.38750000000000001</v>
      </c>
      <c r="N257" s="2">
        <f t="shared" si="64"/>
        <v>0.28750000000000003</v>
      </c>
      <c r="O257" s="2"/>
      <c r="P257" t="str">
        <f t="shared" si="65"/>
        <v>-0.200664,0.200664,0.387500</v>
      </c>
      <c r="R257" t="str">
        <f t="shared" si="66"/>
        <v>-0.200664,0.200664,0.287500</v>
      </c>
      <c r="T257" t="str">
        <f t="shared" si="67"/>
        <v>-0.265165,0.265165,0.337500 -0.200664,0.200664,0.387500</v>
      </c>
      <c r="V257" t="str">
        <f t="shared" si="68"/>
        <v>-0.265165,0.265165,0.337500 -0.200664,0.200664,0.287500</v>
      </c>
    </row>
    <row r="258" spans="1:22" x14ac:dyDescent="0.25">
      <c r="A258" s="143">
        <f t="shared" si="69"/>
        <v>244</v>
      </c>
      <c r="B258" s="133">
        <f t="shared" si="57"/>
        <v>1220</v>
      </c>
      <c r="C258" s="2">
        <f t="shared" si="58"/>
        <v>21.293016874330821</v>
      </c>
      <c r="D258" s="2">
        <f t="shared" si="59"/>
        <v>-0.76604444311897801</v>
      </c>
      <c r="E258" s="2">
        <f t="shared" si="70"/>
        <v>0.64278760968653936</v>
      </c>
      <c r="F258" s="2">
        <f t="shared" si="71"/>
        <v>-0.28726666616961677</v>
      </c>
      <c r="G258" s="2">
        <f t="shared" si="72"/>
        <v>0.24104535363245227</v>
      </c>
      <c r="H258" s="2">
        <f t="shared" si="73"/>
        <v>0.33888888888888891</v>
      </c>
      <c r="I258" t="str">
        <f t="shared" si="60"/>
        <v>-0.287267,0.241045,0.338889</v>
      </c>
      <c r="K258" s="2">
        <f t="shared" si="61"/>
        <v>-0.21738900604149791</v>
      </c>
      <c r="L258" s="2">
        <f t="shared" si="62"/>
        <v>0.1824110347914164</v>
      </c>
      <c r="M258" s="2">
        <f t="shared" si="63"/>
        <v>0.3888888888888889</v>
      </c>
      <c r="N258" s="2">
        <f t="shared" si="64"/>
        <v>0.28888888888888892</v>
      </c>
      <c r="O258" s="2"/>
      <c r="P258" t="str">
        <f t="shared" si="65"/>
        <v>-0.217389,0.182411,0.388889</v>
      </c>
      <c r="R258" t="str">
        <f t="shared" si="66"/>
        <v>-0.217389,0.182411,0.288889</v>
      </c>
      <c r="T258" t="str">
        <f t="shared" si="67"/>
        <v>-0.287267,0.241045,0.338889 -0.217389,0.182411,0.388889</v>
      </c>
      <c r="V258" t="str">
        <f t="shared" si="68"/>
        <v>-0.287267,0.241045,0.338889 -0.217389,0.182411,0.288889</v>
      </c>
    </row>
    <row r="259" spans="1:22" x14ac:dyDescent="0.25">
      <c r="A259" s="143">
        <f t="shared" si="69"/>
        <v>245</v>
      </c>
      <c r="B259" s="133">
        <f t="shared" si="57"/>
        <v>1225</v>
      </c>
      <c r="C259" s="2">
        <f t="shared" si="58"/>
        <v>21.380283336930535</v>
      </c>
      <c r="D259" s="2">
        <f t="shared" si="59"/>
        <v>-0.81915204428899069</v>
      </c>
      <c r="E259" s="2">
        <f t="shared" si="70"/>
        <v>0.57357643635104771</v>
      </c>
      <c r="F259" s="2">
        <f t="shared" si="71"/>
        <v>-0.30718201660837152</v>
      </c>
      <c r="G259" s="2">
        <f t="shared" si="72"/>
        <v>0.21509116363164288</v>
      </c>
      <c r="H259" s="2">
        <f t="shared" si="73"/>
        <v>0.34027777777777779</v>
      </c>
      <c r="I259" t="str">
        <f t="shared" si="60"/>
        <v>-0.307182,0.215091,0.340278</v>
      </c>
      <c r="K259" s="2">
        <f t="shared" si="61"/>
        <v>-0.23245994446458915</v>
      </c>
      <c r="L259" s="2">
        <f t="shared" si="62"/>
        <v>0.1627702054459165</v>
      </c>
      <c r="M259" s="2">
        <f t="shared" si="63"/>
        <v>0.39027777777777778</v>
      </c>
      <c r="N259" s="2">
        <f t="shared" si="64"/>
        <v>0.2902777777777778</v>
      </c>
      <c r="O259" s="2"/>
      <c r="P259" t="str">
        <f t="shared" si="65"/>
        <v>-0.232460,0.162770,0.390278</v>
      </c>
      <c r="R259" t="str">
        <f t="shared" si="66"/>
        <v>-0.232460,0.162770,0.290278</v>
      </c>
      <c r="T259" t="str">
        <f t="shared" si="67"/>
        <v>-0.307182,0.215091,0.340278 -0.232460,0.162770,0.390278</v>
      </c>
      <c r="V259" t="str">
        <f t="shared" si="68"/>
        <v>-0.307182,0.215091,0.340278 -0.232460,0.162770,0.290278</v>
      </c>
    </row>
    <row r="260" spans="1:22" x14ac:dyDescent="0.25">
      <c r="A260" s="143">
        <f t="shared" si="69"/>
        <v>246</v>
      </c>
      <c r="B260" s="133">
        <f t="shared" si="57"/>
        <v>1230</v>
      </c>
      <c r="C260" s="2">
        <f t="shared" si="58"/>
        <v>21.467549799530254</v>
      </c>
      <c r="D260" s="2">
        <f t="shared" si="59"/>
        <v>-0.86602540378443849</v>
      </c>
      <c r="E260" s="2">
        <f t="shared" si="70"/>
        <v>0.50000000000000022</v>
      </c>
      <c r="F260" s="2">
        <f t="shared" si="71"/>
        <v>-0.32475952641916445</v>
      </c>
      <c r="G260" s="2">
        <f t="shared" si="72"/>
        <v>0.18750000000000008</v>
      </c>
      <c r="H260" s="2">
        <f t="shared" si="73"/>
        <v>0.34166666666666667</v>
      </c>
      <c r="I260" t="str">
        <f t="shared" si="60"/>
        <v>-0.324760,0.187500,0.341667</v>
      </c>
      <c r="K260" s="2">
        <f t="shared" si="61"/>
        <v>-0.24576172234715332</v>
      </c>
      <c r="L260" s="2">
        <f t="shared" si="62"/>
        <v>0.14189059655363512</v>
      </c>
      <c r="M260" s="2">
        <f t="shared" si="63"/>
        <v>0.39166666666666666</v>
      </c>
      <c r="N260" s="2">
        <f t="shared" si="64"/>
        <v>0.29166666666666669</v>
      </c>
      <c r="O260" s="2"/>
      <c r="P260" t="str">
        <f t="shared" si="65"/>
        <v>-0.245762,0.141891,0.391667</v>
      </c>
      <c r="R260" t="str">
        <f t="shared" si="66"/>
        <v>-0.245762,0.141891,0.291667</v>
      </c>
      <c r="T260" t="str">
        <f t="shared" si="67"/>
        <v>-0.324760,0.187500,0.341667 -0.245762,0.141891,0.391667</v>
      </c>
      <c r="V260" t="str">
        <f t="shared" si="68"/>
        <v>-0.324760,0.187500,0.341667 -0.245762,0.141891,0.291667</v>
      </c>
    </row>
    <row r="261" spans="1:22" x14ac:dyDescent="0.25">
      <c r="A261" s="143">
        <f t="shared" si="69"/>
        <v>247</v>
      </c>
      <c r="B261" s="133">
        <f t="shared" si="57"/>
        <v>1235</v>
      </c>
      <c r="C261" s="2">
        <f t="shared" si="58"/>
        <v>21.554816262129968</v>
      </c>
      <c r="D261" s="2">
        <f t="shared" si="59"/>
        <v>-0.90630778703664905</v>
      </c>
      <c r="E261" s="2">
        <f t="shared" si="70"/>
        <v>0.42261826174070138</v>
      </c>
      <c r="F261" s="2">
        <f t="shared" si="71"/>
        <v>-0.33986542013874338</v>
      </c>
      <c r="G261" s="2">
        <f t="shared" si="72"/>
        <v>0.15848184815276301</v>
      </c>
      <c r="H261" s="2">
        <f t="shared" si="73"/>
        <v>0.34305555555555556</v>
      </c>
      <c r="I261" t="str">
        <f t="shared" si="60"/>
        <v>-0.339865,0.158482,0.343056</v>
      </c>
      <c r="K261" s="2">
        <f t="shared" si="61"/>
        <v>-0.25719310512766996</v>
      </c>
      <c r="L261" s="2">
        <f t="shared" si="62"/>
        <v>0.11993111454569681</v>
      </c>
      <c r="M261" s="2">
        <f t="shared" si="63"/>
        <v>0.39305555555555555</v>
      </c>
      <c r="N261" s="2">
        <f t="shared" si="64"/>
        <v>0.29305555555555557</v>
      </c>
      <c r="O261" s="2"/>
      <c r="P261" t="str">
        <f t="shared" si="65"/>
        <v>-0.257193,0.119931,0.393056</v>
      </c>
      <c r="R261" t="str">
        <f t="shared" si="66"/>
        <v>-0.257193,0.119931,0.293056</v>
      </c>
      <c r="T261" t="str">
        <f t="shared" si="67"/>
        <v>-0.339865,0.158482,0.343056 -0.257193,0.119931,0.393056</v>
      </c>
      <c r="V261" t="str">
        <f t="shared" si="68"/>
        <v>-0.339865,0.158482,0.343056 -0.257193,0.119931,0.293056</v>
      </c>
    </row>
    <row r="262" spans="1:22" x14ac:dyDescent="0.25">
      <c r="A262" s="143">
        <f t="shared" si="69"/>
        <v>248</v>
      </c>
      <c r="B262" s="133">
        <f t="shared" si="57"/>
        <v>1240</v>
      </c>
      <c r="C262" s="2">
        <f t="shared" si="58"/>
        <v>21.642082724729686</v>
      </c>
      <c r="D262" s="2">
        <f t="shared" si="59"/>
        <v>-0.93969262078590821</v>
      </c>
      <c r="E262" s="2">
        <f t="shared" si="70"/>
        <v>0.34202014332566916</v>
      </c>
      <c r="F262" s="2">
        <f t="shared" si="71"/>
        <v>-0.3523847327947156</v>
      </c>
      <c r="G262" s="2">
        <f t="shared" si="72"/>
        <v>0.12825755374712594</v>
      </c>
      <c r="H262" s="2">
        <f t="shared" si="73"/>
        <v>0.34444444444444444</v>
      </c>
      <c r="I262" t="str">
        <f t="shared" si="60"/>
        <v>-0.352385,0.128258,0.344444</v>
      </c>
      <c r="K262" s="2">
        <f t="shared" si="61"/>
        <v>-0.26666709308072256</v>
      </c>
      <c r="L262" s="2">
        <f t="shared" si="62"/>
        <v>9.7058884339677923E-2</v>
      </c>
      <c r="M262" s="2">
        <f t="shared" si="63"/>
        <v>0.39444444444444443</v>
      </c>
      <c r="N262" s="2">
        <f t="shared" si="64"/>
        <v>0.29444444444444445</v>
      </c>
      <c r="O262" s="2"/>
      <c r="P262" t="str">
        <f t="shared" si="65"/>
        <v>-0.266667,0.097059,0.394444</v>
      </c>
      <c r="R262" t="str">
        <f t="shared" si="66"/>
        <v>-0.266667,0.097059,0.294444</v>
      </c>
      <c r="T262" t="str">
        <f t="shared" si="67"/>
        <v>-0.352385,0.128258,0.344444 -0.266667,0.097059,0.394444</v>
      </c>
      <c r="V262" t="str">
        <f t="shared" si="68"/>
        <v>-0.352385,0.128258,0.344444 -0.266667,0.097059,0.294444</v>
      </c>
    </row>
    <row r="263" spans="1:22" x14ac:dyDescent="0.25">
      <c r="A263" s="143">
        <f t="shared" si="69"/>
        <v>249</v>
      </c>
      <c r="B263" s="133">
        <f t="shared" si="57"/>
        <v>1245</v>
      </c>
      <c r="C263" s="2">
        <f t="shared" si="58"/>
        <v>21.729349187329404</v>
      </c>
      <c r="D263" s="2">
        <f t="shared" si="59"/>
        <v>-0.96592582628906865</v>
      </c>
      <c r="E263" s="2">
        <f t="shared" si="70"/>
        <v>0.25881904510251957</v>
      </c>
      <c r="F263" s="2">
        <f t="shared" si="71"/>
        <v>-0.36222218485840074</v>
      </c>
      <c r="G263" s="2">
        <f t="shared" si="72"/>
        <v>9.7057141913444833E-2</v>
      </c>
      <c r="H263" s="2">
        <f t="shared" si="73"/>
        <v>0.34583333333333333</v>
      </c>
      <c r="I263" t="str">
        <f t="shared" si="60"/>
        <v>-0.362222,0.097057,0.345833</v>
      </c>
      <c r="K263" s="2">
        <f t="shared" si="61"/>
        <v>-0.27411158343743763</v>
      </c>
      <c r="L263" s="2">
        <f t="shared" si="62"/>
        <v>7.3447977418077362E-2</v>
      </c>
      <c r="M263" s="2">
        <f t="shared" si="63"/>
        <v>0.39583333333333331</v>
      </c>
      <c r="N263" s="2">
        <f t="shared" si="64"/>
        <v>0.29583333333333334</v>
      </c>
      <c r="O263" s="2"/>
      <c r="P263" t="str">
        <f t="shared" si="65"/>
        <v>-0.274112,0.073448,0.395833</v>
      </c>
      <c r="R263" t="str">
        <f t="shared" si="66"/>
        <v>-0.274112,0.073448,0.295833</v>
      </c>
      <c r="T263" t="str">
        <f t="shared" si="67"/>
        <v>-0.362222,0.097057,0.345833 -0.274112,0.073448,0.395833</v>
      </c>
      <c r="V263" t="str">
        <f t="shared" si="68"/>
        <v>-0.362222,0.097057,0.345833 -0.274112,0.073448,0.295833</v>
      </c>
    </row>
    <row r="264" spans="1:22" x14ac:dyDescent="0.25">
      <c r="A264" s="143">
        <f t="shared" si="69"/>
        <v>250</v>
      </c>
      <c r="B264" s="133">
        <f t="shared" si="57"/>
        <v>1250</v>
      </c>
      <c r="C264" s="2">
        <f t="shared" si="58"/>
        <v>21.816615649929119</v>
      </c>
      <c r="D264" s="2">
        <f t="shared" si="59"/>
        <v>-0.98480775301220791</v>
      </c>
      <c r="E264" s="2">
        <f t="shared" si="70"/>
        <v>0.173648177666931</v>
      </c>
      <c r="F264" s="2">
        <f t="shared" si="71"/>
        <v>-0.36930290737957794</v>
      </c>
      <c r="G264" s="2">
        <f t="shared" si="72"/>
        <v>6.5118066625099127E-2</v>
      </c>
      <c r="H264" s="2">
        <f t="shared" si="73"/>
        <v>0.34722222222222221</v>
      </c>
      <c r="I264" t="str">
        <f t="shared" si="60"/>
        <v>-0.369303,0.065118,0.347222</v>
      </c>
      <c r="K264" s="2">
        <f t="shared" si="61"/>
        <v>-0.27946991913109415</v>
      </c>
      <c r="L264" s="2">
        <f t="shared" si="62"/>
        <v>4.9278087039224899E-2</v>
      </c>
      <c r="M264" s="2">
        <f t="shared" si="63"/>
        <v>0.3972222222222222</v>
      </c>
      <c r="N264" s="2">
        <f t="shared" si="64"/>
        <v>0.29722222222222222</v>
      </c>
      <c r="O264" s="2"/>
      <c r="P264" t="str">
        <f t="shared" si="65"/>
        <v>-0.279470,0.049278,0.397222</v>
      </c>
      <c r="R264" t="str">
        <f t="shared" si="66"/>
        <v>-0.279470,0.049278,0.297222</v>
      </c>
      <c r="T264" t="str">
        <f t="shared" si="67"/>
        <v>-0.369303,0.065118,0.347222 -0.279470,0.049278,0.397222</v>
      </c>
      <c r="V264" t="str">
        <f t="shared" si="68"/>
        <v>-0.369303,0.065118,0.347222 -0.279470,0.049278,0.297222</v>
      </c>
    </row>
    <row r="265" spans="1:22" x14ac:dyDescent="0.25">
      <c r="A265" s="143">
        <f t="shared" si="69"/>
        <v>251</v>
      </c>
      <c r="B265" s="133">
        <f t="shared" si="57"/>
        <v>1255</v>
      </c>
      <c r="C265" s="2">
        <f t="shared" si="58"/>
        <v>21.903882112528837</v>
      </c>
      <c r="D265" s="2">
        <f t="shared" si="59"/>
        <v>-0.99619469809174566</v>
      </c>
      <c r="E265" s="2">
        <f t="shared" si="70"/>
        <v>8.7155742747657153E-2</v>
      </c>
      <c r="F265" s="2">
        <f t="shared" si="71"/>
        <v>-0.37357301178440461</v>
      </c>
      <c r="G265" s="2">
        <f t="shared" si="72"/>
        <v>3.2683403530371434E-2</v>
      </c>
      <c r="H265" s="2">
        <f t="shared" si="73"/>
        <v>0.34861111111111115</v>
      </c>
      <c r="I265" t="str">
        <f t="shared" si="60"/>
        <v>-0.373573,0.032683,0.348611</v>
      </c>
      <c r="K265" s="2">
        <f t="shared" si="61"/>
        <v>-0.28270131999161235</v>
      </c>
      <c r="L265" s="2">
        <f t="shared" si="62"/>
        <v>2.4733160663080452E-2</v>
      </c>
      <c r="M265" s="2">
        <f t="shared" si="63"/>
        <v>0.39861111111111114</v>
      </c>
      <c r="N265" s="2">
        <f t="shared" si="64"/>
        <v>0.29861111111111116</v>
      </c>
      <c r="O265" s="2"/>
      <c r="P265" t="str">
        <f t="shared" si="65"/>
        <v>-0.282701,0.024733,0.398611</v>
      </c>
      <c r="R265" t="str">
        <f t="shared" si="66"/>
        <v>-0.282701,0.024733,0.298611</v>
      </c>
      <c r="T265" t="str">
        <f t="shared" si="67"/>
        <v>-0.373573,0.032683,0.348611 -0.282701,0.024733,0.398611</v>
      </c>
      <c r="V265" t="str">
        <f t="shared" si="68"/>
        <v>-0.373573,0.032683,0.348611 -0.282701,0.024733,0.298611</v>
      </c>
    </row>
    <row r="266" spans="1:22" x14ac:dyDescent="0.25">
      <c r="A266" s="143">
        <f t="shared" si="69"/>
        <v>252</v>
      </c>
      <c r="B266" s="133">
        <f t="shared" si="57"/>
        <v>1260</v>
      </c>
      <c r="C266" s="2">
        <f t="shared" si="58"/>
        <v>21.991148575128552</v>
      </c>
      <c r="D266" s="2">
        <f t="shared" si="59"/>
        <v>-1</v>
      </c>
      <c r="E266" s="2">
        <f t="shared" si="70"/>
        <v>8.5760391843603401E-16</v>
      </c>
      <c r="F266" s="2">
        <f t="shared" si="71"/>
        <v>-0.375</v>
      </c>
      <c r="G266" s="2">
        <f t="shared" si="72"/>
        <v>3.2160146941351275E-16</v>
      </c>
      <c r="H266" s="2">
        <f t="shared" si="73"/>
        <v>0.35000000000000003</v>
      </c>
      <c r="I266" t="str">
        <f t="shared" si="60"/>
        <v>-0.375000,0.000000,0.350000</v>
      </c>
      <c r="K266" s="2">
        <f t="shared" si="61"/>
        <v>-0.28378119310727012</v>
      </c>
      <c r="L266" s="2">
        <f t="shared" si="62"/>
        <v>2.4337186318724769E-16</v>
      </c>
      <c r="M266" s="2">
        <f t="shared" si="63"/>
        <v>0.4</v>
      </c>
      <c r="N266" s="2">
        <f t="shared" si="64"/>
        <v>0.30000000000000004</v>
      </c>
      <c r="O266" s="2"/>
      <c r="P266" t="str">
        <f t="shared" si="65"/>
        <v>-0.283781,0.000000,0.400000</v>
      </c>
      <c r="R266" t="str">
        <f t="shared" si="66"/>
        <v>-0.283781,0.000000,0.300000</v>
      </c>
      <c r="T266" t="str">
        <f t="shared" si="67"/>
        <v>-0.375000,0.000000,0.350000 -0.283781,0.000000,0.400000</v>
      </c>
      <c r="V266" t="str">
        <f t="shared" si="68"/>
        <v>-0.375000,0.000000,0.350000 -0.283781,0.000000,0.300000</v>
      </c>
    </row>
    <row r="267" spans="1:22" x14ac:dyDescent="0.25">
      <c r="A267" s="143">
        <f t="shared" si="69"/>
        <v>253</v>
      </c>
      <c r="B267" s="133">
        <f t="shared" si="57"/>
        <v>1265</v>
      </c>
      <c r="C267" s="2">
        <f t="shared" si="58"/>
        <v>22.07841503772827</v>
      </c>
      <c r="D267" s="2">
        <f t="shared" si="59"/>
        <v>-0.99619469809174543</v>
      </c>
      <c r="E267" s="2">
        <f t="shared" si="70"/>
        <v>-8.7155742747658985E-2</v>
      </c>
      <c r="F267" s="2">
        <f t="shared" si="71"/>
        <v>-0.37357301178440455</v>
      </c>
      <c r="G267" s="2">
        <f t="shared" si="72"/>
        <v>-3.2683403530372121E-2</v>
      </c>
      <c r="H267" s="2">
        <f t="shared" si="73"/>
        <v>0.35138888888888892</v>
      </c>
      <c r="I267" t="str">
        <f t="shared" si="60"/>
        <v>-0.373573,-0.032683,0.351389</v>
      </c>
      <c r="K267" s="2">
        <f t="shared" si="61"/>
        <v>-0.2827013199916123</v>
      </c>
      <c r="L267" s="2">
        <f t="shared" si="62"/>
        <v>-2.4733160663080973E-2</v>
      </c>
      <c r="M267" s="2">
        <f t="shared" si="63"/>
        <v>0.40138888888888891</v>
      </c>
      <c r="N267" s="2">
        <f t="shared" si="64"/>
        <v>0.30138888888888893</v>
      </c>
      <c r="O267" s="2"/>
      <c r="P267" t="str">
        <f t="shared" si="65"/>
        <v>-0.282701,-0.024733,0.401389</v>
      </c>
      <c r="R267" t="str">
        <f t="shared" si="66"/>
        <v>-0.282701,-0.024733,0.301389</v>
      </c>
      <c r="T267" t="str">
        <f t="shared" si="67"/>
        <v>-0.373573,-0.032683,0.351389 -0.282701,-0.024733,0.401389</v>
      </c>
      <c r="V267" t="str">
        <f t="shared" si="68"/>
        <v>-0.373573,-0.032683,0.351389 -0.282701,-0.024733,0.301389</v>
      </c>
    </row>
    <row r="268" spans="1:22" x14ac:dyDescent="0.25">
      <c r="A268" s="143">
        <f t="shared" si="69"/>
        <v>254</v>
      </c>
      <c r="B268" s="133">
        <f t="shared" si="57"/>
        <v>1270</v>
      </c>
      <c r="C268" s="2">
        <f t="shared" si="58"/>
        <v>22.165681500327985</v>
      </c>
      <c r="D268" s="2">
        <f t="shared" si="59"/>
        <v>-0.98480775301220824</v>
      </c>
      <c r="E268" s="2">
        <f t="shared" si="70"/>
        <v>-0.1736481776669293</v>
      </c>
      <c r="F268" s="2">
        <f t="shared" si="71"/>
        <v>-0.3693029073795781</v>
      </c>
      <c r="G268" s="2">
        <f t="shared" si="72"/>
        <v>-6.5118066625098489E-2</v>
      </c>
      <c r="H268" s="2">
        <f t="shared" si="73"/>
        <v>0.3527777777777778</v>
      </c>
      <c r="I268" t="str">
        <f t="shared" si="60"/>
        <v>-0.369303,-0.065118,0.352778</v>
      </c>
      <c r="K268" s="2">
        <f t="shared" si="61"/>
        <v>-0.27946991913109426</v>
      </c>
      <c r="L268" s="2">
        <f t="shared" si="62"/>
        <v>-4.9278087039224414E-2</v>
      </c>
      <c r="M268" s="2">
        <f t="shared" si="63"/>
        <v>0.40277777777777779</v>
      </c>
      <c r="N268" s="2">
        <f t="shared" si="64"/>
        <v>0.30277777777777781</v>
      </c>
      <c r="O268" s="2"/>
      <c r="P268" t="str">
        <f t="shared" si="65"/>
        <v>-0.279470,-0.049278,0.402778</v>
      </c>
      <c r="R268" t="str">
        <f t="shared" si="66"/>
        <v>-0.279470,-0.049278,0.302778</v>
      </c>
      <c r="T268" t="str">
        <f t="shared" si="67"/>
        <v>-0.369303,-0.065118,0.352778 -0.279470,-0.049278,0.402778</v>
      </c>
      <c r="V268" t="str">
        <f t="shared" si="68"/>
        <v>-0.369303,-0.065118,0.352778 -0.279470,-0.049278,0.302778</v>
      </c>
    </row>
    <row r="269" spans="1:22" x14ac:dyDescent="0.25">
      <c r="A269" s="143">
        <f t="shared" si="69"/>
        <v>255</v>
      </c>
      <c r="B269" s="133">
        <f t="shared" si="57"/>
        <v>1275</v>
      </c>
      <c r="C269" s="2">
        <f t="shared" si="58"/>
        <v>22.252947962927703</v>
      </c>
      <c r="D269" s="2">
        <f t="shared" si="59"/>
        <v>-0.96592582628906809</v>
      </c>
      <c r="E269" s="2">
        <f t="shared" si="70"/>
        <v>-0.25881904510252135</v>
      </c>
      <c r="F269" s="2">
        <f t="shared" si="71"/>
        <v>-0.36222218485840052</v>
      </c>
      <c r="G269" s="2">
        <f t="shared" si="72"/>
        <v>-9.7057141913445499E-2</v>
      </c>
      <c r="H269" s="2">
        <f t="shared" si="73"/>
        <v>0.35416666666666669</v>
      </c>
      <c r="I269" t="str">
        <f t="shared" si="60"/>
        <v>-0.362222,-0.097057,0.354167</v>
      </c>
      <c r="K269" s="2">
        <f t="shared" si="61"/>
        <v>-0.27411158343743747</v>
      </c>
      <c r="L269" s="2">
        <f t="shared" si="62"/>
        <v>-7.3447977418077862E-2</v>
      </c>
      <c r="M269" s="2">
        <f t="shared" si="63"/>
        <v>0.40416666666666667</v>
      </c>
      <c r="N269" s="2">
        <f t="shared" si="64"/>
        <v>0.3041666666666667</v>
      </c>
      <c r="O269" s="2"/>
      <c r="P269" t="str">
        <f t="shared" si="65"/>
        <v>-0.274112,-0.073448,0.404167</v>
      </c>
      <c r="R269" t="str">
        <f t="shared" si="66"/>
        <v>-0.274112,-0.073448,0.304167</v>
      </c>
      <c r="T269" t="str">
        <f t="shared" si="67"/>
        <v>-0.362222,-0.097057,0.354167 -0.274112,-0.073448,0.404167</v>
      </c>
      <c r="V269" t="str">
        <f t="shared" si="68"/>
        <v>-0.362222,-0.097057,0.354167 -0.274112,-0.073448,0.304167</v>
      </c>
    </row>
    <row r="270" spans="1:22" x14ac:dyDescent="0.25">
      <c r="A270" s="143">
        <f t="shared" si="69"/>
        <v>256</v>
      </c>
      <c r="B270" s="133">
        <f t="shared" si="57"/>
        <v>1280</v>
      </c>
      <c r="C270" s="2">
        <f t="shared" si="58"/>
        <v>22.340214425527417</v>
      </c>
      <c r="D270" s="2">
        <f t="shared" si="59"/>
        <v>-0.93969262078590887</v>
      </c>
      <c r="E270" s="2">
        <f t="shared" si="70"/>
        <v>-0.34202014332566755</v>
      </c>
      <c r="F270" s="2">
        <f t="shared" si="71"/>
        <v>-0.35238473279471583</v>
      </c>
      <c r="G270" s="2">
        <f t="shared" si="72"/>
        <v>-0.12825755374712533</v>
      </c>
      <c r="H270" s="2">
        <f t="shared" si="73"/>
        <v>0.35555555555555557</v>
      </c>
      <c r="I270" t="str">
        <f t="shared" si="60"/>
        <v>-0.352385,-0.128258,0.355556</v>
      </c>
      <c r="K270" s="2">
        <f t="shared" si="61"/>
        <v>-0.26666709308072278</v>
      </c>
      <c r="L270" s="2">
        <f t="shared" si="62"/>
        <v>-9.7058884339677465E-2</v>
      </c>
      <c r="M270" s="2">
        <f t="shared" si="63"/>
        <v>0.40555555555555556</v>
      </c>
      <c r="N270" s="2">
        <f t="shared" si="64"/>
        <v>0.30555555555555558</v>
      </c>
      <c r="O270" s="2"/>
      <c r="P270" t="str">
        <f t="shared" si="65"/>
        <v>-0.266667,-0.097059,0.405556</v>
      </c>
      <c r="R270" t="str">
        <f t="shared" si="66"/>
        <v>-0.266667,-0.097059,0.305556</v>
      </c>
      <c r="T270" t="str">
        <f t="shared" si="67"/>
        <v>-0.352385,-0.128258,0.355556 -0.266667,-0.097059,0.405556</v>
      </c>
      <c r="V270" t="str">
        <f t="shared" si="68"/>
        <v>-0.352385,-0.128258,0.355556 -0.266667,-0.097059,0.305556</v>
      </c>
    </row>
    <row r="271" spans="1:22" x14ac:dyDescent="0.25">
      <c r="A271" s="143">
        <f t="shared" si="69"/>
        <v>257</v>
      </c>
      <c r="B271" s="133">
        <f t="shared" ref="B271:B334" si="74">$B$11+(A271*360/$B$7)</f>
        <v>1285</v>
      </c>
      <c r="C271" s="2">
        <f t="shared" ref="C271:C334" si="75">RADIANS(B271)</f>
        <v>22.427480888127135</v>
      </c>
      <c r="D271" s="2">
        <f t="shared" ref="D271:D334" si="76">COS(C271)</f>
        <v>-0.90630778703664983</v>
      </c>
      <c r="E271" s="2">
        <f t="shared" si="70"/>
        <v>-0.42261826174069983</v>
      </c>
      <c r="F271" s="2">
        <f t="shared" si="71"/>
        <v>-0.33986542013874366</v>
      </c>
      <c r="G271" s="2">
        <f t="shared" si="72"/>
        <v>-0.15848184815276245</v>
      </c>
      <c r="H271" s="2">
        <f t="shared" si="73"/>
        <v>0.35694444444444445</v>
      </c>
      <c r="I271" t="str">
        <f t="shared" ref="I271:I334" si="77">TEXT(F271,"0.000000") &amp; "," &amp; TEXT(G271,"0.000000") &amp; "," &amp; TEXT(H271,"0.000000")</f>
        <v>-0.339865,-0.158482,0.356944</v>
      </c>
      <c r="K271" s="2">
        <f t="shared" ref="K271:K334" si="78">$B$8+($D271*($F$5/2))</f>
        <v>-0.25719310512767019</v>
      </c>
      <c r="L271" s="2">
        <f t="shared" ref="L271:L334" si="79">$B$9+($E271*($F$5/2))</f>
        <v>-0.11993111454569637</v>
      </c>
      <c r="M271" s="2">
        <f t="shared" ref="M271:M334" si="80">H271+($F$6/2)</f>
        <v>0.40694444444444444</v>
      </c>
      <c r="N271" s="2">
        <f t="shared" ref="N271:N334" si="81">$H271-($F$6/2)</f>
        <v>0.30694444444444446</v>
      </c>
      <c r="O271" s="2"/>
      <c r="P271" t="str">
        <f t="shared" ref="P271:P334" si="82">TEXT(K271,"0.000000") &amp; "," &amp; TEXT(L271,"0.000000") &amp; "," &amp; TEXT(M271,"0.000000")</f>
        <v>-0.257193,-0.119931,0.406944</v>
      </c>
      <c r="R271" t="str">
        <f t="shared" ref="R271:R334" si="83">TEXT(K271,"0.000000") &amp; "," &amp; TEXT(L271,"0.000000") &amp; "," &amp; TEXT(N271,"0.000000")</f>
        <v>-0.257193,-0.119931,0.306944</v>
      </c>
      <c r="T271" t="str">
        <f t="shared" ref="T271:T334" si="84">I271 &amp; " " &amp; P271</f>
        <v>-0.339865,-0.158482,0.356944 -0.257193,-0.119931,0.406944</v>
      </c>
      <c r="V271" t="str">
        <f t="shared" ref="V271:V334" si="85">I271 &amp; " " &amp; R271</f>
        <v>-0.339865,-0.158482,0.356944 -0.257193,-0.119931,0.306944</v>
      </c>
    </row>
    <row r="272" spans="1:22" x14ac:dyDescent="0.25">
      <c r="A272" s="143">
        <f t="shared" si="69"/>
        <v>258</v>
      </c>
      <c r="B272" s="133">
        <f t="shared" si="74"/>
        <v>1290</v>
      </c>
      <c r="C272" s="2">
        <f t="shared" si="75"/>
        <v>22.51474735072685</v>
      </c>
      <c r="D272" s="2">
        <f t="shared" si="76"/>
        <v>-0.86602540378443937</v>
      </c>
      <c r="E272" s="2">
        <f t="shared" si="70"/>
        <v>-0.49999999999999872</v>
      </c>
      <c r="F272" s="2">
        <f t="shared" si="71"/>
        <v>-0.32475952641916478</v>
      </c>
      <c r="G272" s="2">
        <f t="shared" si="72"/>
        <v>-0.18749999999999953</v>
      </c>
      <c r="H272" s="2">
        <f t="shared" si="73"/>
        <v>0.35833333333333334</v>
      </c>
      <c r="I272" t="str">
        <f t="shared" si="77"/>
        <v>-0.324760,-0.187500,0.358333</v>
      </c>
      <c r="K272" s="2">
        <f t="shared" si="78"/>
        <v>-0.24576172234715357</v>
      </c>
      <c r="L272" s="2">
        <f t="shared" si="79"/>
        <v>-0.1418905965536347</v>
      </c>
      <c r="M272" s="2">
        <f t="shared" si="80"/>
        <v>0.40833333333333333</v>
      </c>
      <c r="N272" s="2">
        <f t="shared" si="81"/>
        <v>0.30833333333333335</v>
      </c>
      <c r="O272" s="2"/>
      <c r="P272" t="str">
        <f t="shared" si="82"/>
        <v>-0.245762,-0.141891,0.408333</v>
      </c>
      <c r="R272" t="str">
        <f t="shared" si="83"/>
        <v>-0.245762,-0.141891,0.308333</v>
      </c>
      <c r="T272" t="str">
        <f t="shared" si="84"/>
        <v>-0.324760,-0.187500,0.358333 -0.245762,-0.141891,0.408333</v>
      </c>
      <c r="V272" t="str">
        <f t="shared" si="85"/>
        <v>-0.324760,-0.187500,0.358333 -0.245762,-0.141891,0.308333</v>
      </c>
    </row>
    <row r="273" spans="1:22" x14ac:dyDescent="0.25">
      <c r="A273" s="143">
        <f t="shared" si="69"/>
        <v>259</v>
      </c>
      <c r="B273" s="133">
        <f t="shared" si="74"/>
        <v>1295</v>
      </c>
      <c r="C273" s="2">
        <f t="shared" si="75"/>
        <v>22.602013813326568</v>
      </c>
      <c r="D273" s="2">
        <f t="shared" si="76"/>
        <v>-0.81915204428899169</v>
      </c>
      <c r="E273" s="2">
        <f t="shared" si="70"/>
        <v>-0.57357643635104627</v>
      </c>
      <c r="F273" s="2">
        <f t="shared" si="71"/>
        <v>-0.30718201660837186</v>
      </c>
      <c r="G273" s="2">
        <f t="shared" si="72"/>
        <v>-0.21509116363164235</v>
      </c>
      <c r="H273" s="2">
        <f t="shared" si="73"/>
        <v>0.35972222222222222</v>
      </c>
      <c r="I273" t="str">
        <f t="shared" si="77"/>
        <v>-0.307182,-0.215091,0.359722</v>
      </c>
      <c r="K273" s="2">
        <f t="shared" si="78"/>
        <v>-0.23245994446458945</v>
      </c>
      <c r="L273" s="2">
        <f t="shared" si="79"/>
        <v>-0.16277020544591608</v>
      </c>
      <c r="M273" s="2">
        <f t="shared" si="80"/>
        <v>0.40972222222222221</v>
      </c>
      <c r="N273" s="2">
        <f t="shared" si="81"/>
        <v>0.30972222222222223</v>
      </c>
      <c r="O273" s="2"/>
      <c r="P273" t="str">
        <f t="shared" si="82"/>
        <v>-0.232460,-0.162770,0.409722</v>
      </c>
      <c r="R273" t="str">
        <f t="shared" si="83"/>
        <v>-0.232460,-0.162770,0.309722</v>
      </c>
      <c r="T273" t="str">
        <f t="shared" si="84"/>
        <v>-0.307182,-0.215091,0.359722 -0.232460,-0.162770,0.409722</v>
      </c>
      <c r="V273" t="str">
        <f t="shared" si="85"/>
        <v>-0.307182,-0.215091,0.359722 -0.232460,-0.162770,0.309722</v>
      </c>
    </row>
    <row r="274" spans="1:22" x14ac:dyDescent="0.25">
      <c r="A274" s="143">
        <f t="shared" si="69"/>
        <v>260</v>
      </c>
      <c r="B274" s="133">
        <f t="shared" si="74"/>
        <v>1300</v>
      </c>
      <c r="C274" s="2">
        <f t="shared" si="75"/>
        <v>22.689280275926283</v>
      </c>
      <c r="D274" s="2">
        <f t="shared" si="76"/>
        <v>-0.76604444311897912</v>
      </c>
      <c r="E274" s="2">
        <f t="shared" si="70"/>
        <v>-0.64278760968653803</v>
      </c>
      <c r="F274" s="2">
        <f t="shared" si="71"/>
        <v>-0.28726666616961716</v>
      </c>
      <c r="G274" s="2">
        <f t="shared" si="72"/>
        <v>-0.24104535363245178</v>
      </c>
      <c r="H274" s="2">
        <f t="shared" si="73"/>
        <v>0.3611111111111111</v>
      </c>
      <c r="I274" t="str">
        <f t="shared" si="77"/>
        <v>-0.287267,-0.241045,0.361111</v>
      </c>
      <c r="K274" s="2">
        <f t="shared" si="78"/>
        <v>-0.21738900604149822</v>
      </c>
      <c r="L274" s="2">
        <f t="shared" si="79"/>
        <v>-0.18241103479141602</v>
      </c>
      <c r="M274" s="2">
        <f t="shared" si="80"/>
        <v>0.41111111111111109</v>
      </c>
      <c r="N274" s="2">
        <f t="shared" si="81"/>
        <v>0.31111111111111112</v>
      </c>
      <c r="O274" s="2"/>
      <c r="P274" t="str">
        <f t="shared" si="82"/>
        <v>-0.217389,-0.182411,0.411111</v>
      </c>
      <c r="R274" t="str">
        <f t="shared" si="83"/>
        <v>-0.217389,-0.182411,0.311111</v>
      </c>
      <c r="T274" t="str">
        <f t="shared" si="84"/>
        <v>-0.287267,-0.241045,0.361111 -0.217389,-0.182411,0.411111</v>
      </c>
      <c r="V274" t="str">
        <f t="shared" si="85"/>
        <v>-0.287267,-0.241045,0.361111 -0.217389,-0.182411,0.311111</v>
      </c>
    </row>
    <row r="275" spans="1:22" x14ac:dyDescent="0.25">
      <c r="A275" s="143">
        <f t="shared" si="69"/>
        <v>261</v>
      </c>
      <c r="B275" s="133">
        <f t="shared" si="74"/>
        <v>1305</v>
      </c>
      <c r="C275" s="2">
        <f t="shared" si="75"/>
        <v>22.776546738526001</v>
      </c>
      <c r="D275" s="2">
        <f t="shared" si="76"/>
        <v>-0.70710678118654757</v>
      </c>
      <c r="E275" s="2">
        <f t="shared" si="70"/>
        <v>-0.70710678118654757</v>
      </c>
      <c r="F275" s="2">
        <f t="shared" si="71"/>
        <v>-0.26516504294495535</v>
      </c>
      <c r="G275" s="2">
        <f t="shared" si="72"/>
        <v>-0.26516504294495535</v>
      </c>
      <c r="H275" s="2">
        <f t="shared" si="73"/>
        <v>0.36249999999999999</v>
      </c>
      <c r="I275" t="str">
        <f t="shared" si="77"/>
        <v>-0.265165,-0.265165,0.362500</v>
      </c>
      <c r="K275" s="2">
        <f t="shared" si="78"/>
        <v>-0.20066360601935987</v>
      </c>
      <c r="L275" s="2">
        <f t="shared" si="79"/>
        <v>-0.20066360601935987</v>
      </c>
      <c r="M275" s="2">
        <f t="shared" si="80"/>
        <v>0.41249999999999998</v>
      </c>
      <c r="N275" s="2">
        <f t="shared" si="81"/>
        <v>0.3125</v>
      </c>
      <c r="O275" s="2"/>
      <c r="P275" t="str">
        <f t="shared" si="82"/>
        <v>-0.200664,-0.200664,0.412500</v>
      </c>
      <c r="R275" t="str">
        <f t="shared" si="83"/>
        <v>-0.200664,-0.200664,0.312500</v>
      </c>
      <c r="T275" t="str">
        <f t="shared" si="84"/>
        <v>-0.265165,-0.265165,0.362500 -0.200664,-0.200664,0.412500</v>
      </c>
      <c r="V275" t="str">
        <f t="shared" si="85"/>
        <v>-0.265165,-0.265165,0.362500 -0.200664,-0.200664,0.312500</v>
      </c>
    </row>
    <row r="276" spans="1:22" x14ac:dyDescent="0.25">
      <c r="A276" s="143">
        <f t="shared" si="69"/>
        <v>262</v>
      </c>
      <c r="B276" s="133">
        <f t="shared" si="74"/>
        <v>1310</v>
      </c>
      <c r="C276" s="2">
        <f t="shared" si="75"/>
        <v>22.863813201125716</v>
      </c>
      <c r="D276" s="2">
        <f t="shared" si="76"/>
        <v>-0.64278760968654081</v>
      </c>
      <c r="E276" s="2">
        <f t="shared" si="70"/>
        <v>-0.76604444311897679</v>
      </c>
      <c r="F276" s="2">
        <f t="shared" si="71"/>
        <v>-0.2410453536324528</v>
      </c>
      <c r="G276" s="2">
        <f t="shared" si="72"/>
        <v>-0.28726666616961627</v>
      </c>
      <c r="H276" s="2">
        <f t="shared" si="73"/>
        <v>0.36388888888888893</v>
      </c>
      <c r="I276" t="str">
        <f t="shared" si="77"/>
        <v>-0.241045,-0.287267,0.363889</v>
      </c>
      <c r="K276" s="2">
        <f t="shared" si="78"/>
        <v>-0.18241103479141682</v>
      </c>
      <c r="L276" s="2">
        <f t="shared" si="79"/>
        <v>-0.21738900604149755</v>
      </c>
      <c r="M276" s="2">
        <f t="shared" si="80"/>
        <v>0.41388888888888892</v>
      </c>
      <c r="N276" s="2">
        <f t="shared" si="81"/>
        <v>0.31388888888888894</v>
      </c>
      <c r="O276" s="2"/>
      <c r="P276" t="str">
        <f t="shared" si="82"/>
        <v>-0.182411,-0.217389,0.413889</v>
      </c>
      <c r="R276" t="str">
        <f t="shared" si="83"/>
        <v>-0.182411,-0.217389,0.313889</v>
      </c>
      <c r="T276" t="str">
        <f t="shared" si="84"/>
        <v>-0.241045,-0.287267,0.363889 -0.182411,-0.217389,0.413889</v>
      </c>
      <c r="V276" t="str">
        <f t="shared" si="85"/>
        <v>-0.241045,-0.287267,0.363889 -0.182411,-0.217389,0.313889</v>
      </c>
    </row>
    <row r="277" spans="1:22" x14ac:dyDescent="0.25">
      <c r="A277" s="143">
        <f t="shared" si="69"/>
        <v>263</v>
      </c>
      <c r="B277" s="133">
        <f t="shared" si="74"/>
        <v>1315</v>
      </c>
      <c r="C277" s="2">
        <f t="shared" si="75"/>
        <v>22.951079663725434</v>
      </c>
      <c r="D277" s="2">
        <f t="shared" si="76"/>
        <v>-0.57357643635104627</v>
      </c>
      <c r="E277" s="2">
        <f t="shared" si="70"/>
        <v>-0.81915204428899169</v>
      </c>
      <c r="F277" s="2">
        <f t="shared" si="71"/>
        <v>-0.21509116363164235</v>
      </c>
      <c r="G277" s="2">
        <f t="shared" si="72"/>
        <v>-0.30718201660837186</v>
      </c>
      <c r="H277" s="2">
        <f t="shared" si="73"/>
        <v>0.36527777777777781</v>
      </c>
      <c r="I277" t="str">
        <f t="shared" si="77"/>
        <v>-0.215091,-0.307182,0.365278</v>
      </c>
      <c r="K277" s="2">
        <f t="shared" si="78"/>
        <v>-0.16277020544591608</v>
      </c>
      <c r="L277" s="2">
        <f t="shared" si="79"/>
        <v>-0.23245994446458945</v>
      </c>
      <c r="M277" s="2">
        <f t="shared" si="80"/>
        <v>0.4152777777777778</v>
      </c>
      <c r="N277" s="2">
        <f t="shared" si="81"/>
        <v>0.31527777777777782</v>
      </c>
      <c r="O277" s="2"/>
      <c r="P277" t="str">
        <f t="shared" si="82"/>
        <v>-0.162770,-0.232460,0.415278</v>
      </c>
      <c r="R277" t="str">
        <f t="shared" si="83"/>
        <v>-0.162770,-0.232460,0.315278</v>
      </c>
      <c r="T277" t="str">
        <f t="shared" si="84"/>
        <v>-0.215091,-0.307182,0.365278 -0.162770,-0.232460,0.415278</v>
      </c>
      <c r="V277" t="str">
        <f t="shared" si="85"/>
        <v>-0.215091,-0.307182,0.365278 -0.162770,-0.232460,0.315278</v>
      </c>
    </row>
    <row r="278" spans="1:22" x14ac:dyDescent="0.25">
      <c r="A278" s="143">
        <f t="shared" si="69"/>
        <v>264</v>
      </c>
      <c r="B278" s="133">
        <f t="shared" si="74"/>
        <v>1320</v>
      </c>
      <c r="C278" s="2">
        <f t="shared" si="75"/>
        <v>23.038346126325148</v>
      </c>
      <c r="D278" s="2">
        <f t="shared" si="76"/>
        <v>-0.50000000000000178</v>
      </c>
      <c r="E278" s="2">
        <f t="shared" si="70"/>
        <v>-0.8660254037844376</v>
      </c>
      <c r="F278" s="2">
        <f t="shared" si="71"/>
        <v>-0.18750000000000067</v>
      </c>
      <c r="G278" s="2">
        <f t="shared" si="72"/>
        <v>-0.32475952641916411</v>
      </c>
      <c r="H278" s="2">
        <f t="shared" si="73"/>
        <v>0.3666666666666667</v>
      </c>
      <c r="I278" t="str">
        <f t="shared" si="77"/>
        <v>-0.187500,-0.324760,0.366667</v>
      </c>
      <c r="K278" s="2">
        <f t="shared" si="78"/>
        <v>-0.14189059655363556</v>
      </c>
      <c r="L278" s="2">
        <f t="shared" si="79"/>
        <v>-0.24576172234715307</v>
      </c>
      <c r="M278" s="2">
        <f t="shared" si="80"/>
        <v>0.41666666666666669</v>
      </c>
      <c r="N278" s="2">
        <f t="shared" si="81"/>
        <v>0.31666666666666671</v>
      </c>
      <c r="O278" s="2"/>
      <c r="P278" t="str">
        <f t="shared" si="82"/>
        <v>-0.141891,-0.245762,0.416667</v>
      </c>
      <c r="R278" t="str">
        <f t="shared" si="83"/>
        <v>-0.141891,-0.245762,0.316667</v>
      </c>
      <c r="T278" t="str">
        <f t="shared" si="84"/>
        <v>-0.187500,-0.324760,0.366667 -0.141891,-0.245762,0.416667</v>
      </c>
      <c r="V278" t="str">
        <f t="shared" si="85"/>
        <v>-0.187500,-0.324760,0.366667 -0.141891,-0.245762,0.316667</v>
      </c>
    </row>
    <row r="279" spans="1:22" x14ac:dyDescent="0.25">
      <c r="A279" s="143">
        <f t="shared" si="69"/>
        <v>265</v>
      </c>
      <c r="B279" s="133">
        <f t="shared" si="74"/>
        <v>1325</v>
      </c>
      <c r="C279" s="2">
        <f t="shared" si="75"/>
        <v>23.125612588924866</v>
      </c>
      <c r="D279" s="2">
        <f t="shared" si="76"/>
        <v>-0.42261826174069983</v>
      </c>
      <c r="E279" s="2">
        <f t="shared" si="70"/>
        <v>-0.90630778703664983</v>
      </c>
      <c r="F279" s="2">
        <f t="shared" si="71"/>
        <v>-0.15848184815276245</v>
      </c>
      <c r="G279" s="2">
        <f t="shared" si="72"/>
        <v>-0.33986542013874366</v>
      </c>
      <c r="H279" s="2">
        <f t="shared" si="73"/>
        <v>0.36805555555555558</v>
      </c>
      <c r="I279" t="str">
        <f t="shared" si="77"/>
        <v>-0.158482,-0.339865,0.368056</v>
      </c>
      <c r="K279" s="2">
        <f t="shared" si="78"/>
        <v>-0.11993111454569637</v>
      </c>
      <c r="L279" s="2">
        <f t="shared" si="79"/>
        <v>-0.25719310512767019</v>
      </c>
      <c r="M279" s="2">
        <f t="shared" si="80"/>
        <v>0.41805555555555557</v>
      </c>
      <c r="N279" s="2">
        <f t="shared" si="81"/>
        <v>0.31805555555555559</v>
      </c>
      <c r="O279" s="2"/>
      <c r="P279" t="str">
        <f t="shared" si="82"/>
        <v>-0.119931,-0.257193,0.418056</v>
      </c>
      <c r="R279" t="str">
        <f t="shared" si="83"/>
        <v>-0.119931,-0.257193,0.318056</v>
      </c>
      <c r="T279" t="str">
        <f t="shared" si="84"/>
        <v>-0.158482,-0.339865,0.368056 -0.119931,-0.257193,0.418056</v>
      </c>
      <c r="V279" t="str">
        <f t="shared" si="85"/>
        <v>-0.158482,-0.339865,0.368056 -0.119931,-0.257193,0.318056</v>
      </c>
    </row>
    <row r="280" spans="1:22" x14ac:dyDescent="0.25">
      <c r="A280" s="143">
        <f t="shared" si="69"/>
        <v>266</v>
      </c>
      <c r="B280" s="133">
        <f t="shared" si="74"/>
        <v>1330</v>
      </c>
      <c r="C280" s="2">
        <f t="shared" si="75"/>
        <v>23.212879051524585</v>
      </c>
      <c r="D280" s="2">
        <f t="shared" si="76"/>
        <v>-0.34202014332566755</v>
      </c>
      <c r="E280" s="2">
        <f t="shared" si="70"/>
        <v>-0.93969262078590887</v>
      </c>
      <c r="F280" s="2">
        <f t="shared" si="71"/>
        <v>-0.12825755374712533</v>
      </c>
      <c r="G280" s="2">
        <f t="shared" si="72"/>
        <v>-0.35238473279471583</v>
      </c>
      <c r="H280" s="2">
        <f t="shared" si="73"/>
        <v>0.36944444444444446</v>
      </c>
      <c r="I280" t="str">
        <f t="shared" si="77"/>
        <v>-0.128258,-0.352385,0.369444</v>
      </c>
      <c r="K280" s="2">
        <f t="shared" si="78"/>
        <v>-9.7058884339677465E-2</v>
      </c>
      <c r="L280" s="2">
        <f t="shared" si="79"/>
        <v>-0.26666709308072278</v>
      </c>
      <c r="M280" s="2">
        <f t="shared" si="80"/>
        <v>0.41944444444444445</v>
      </c>
      <c r="N280" s="2">
        <f t="shared" si="81"/>
        <v>0.31944444444444448</v>
      </c>
      <c r="O280" s="2"/>
      <c r="P280" t="str">
        <f t="shared" si="82"/>
        <v>-0.097059,-0.266667,0.419444</v>
      </c>
      <c r="R280" t="str">
        <f t="shared" si="83"/>
        <v>-0.097059,-0.266667,0.319444</v>
      </c>
      <c r="T280" t="str">
        <f t="shared" si="84"/>
        <v>-0.128258,-0.352385,0.369444 -0.097059,-0.266667,0.419444</v>
      </c>
      <c r="V280" t="str">
        <f t="shared" si="85"/>
        <v>-0.128258,-0.352385,0.369444 -0.097059,-0.266667,0.319444</v>
      </c>
    </row>
    <row r="281" spans="1:22" x14ac:dyDescent="0.25">
      <c r="A281" s="143">
        <f t="shared" si="69"/>
        <v>267</v>
      </c>
      <c r="B281" s="133">
        <f t="shared" si="74"/>
        <v>1335</v>
      </c>
      <c r="C281" s="2">
        <f t="shared" si="75"/>
        <v>23.300145514124299</v>
      </c>
      <c r="D281" s="2">
        <f t="shared" si="76"/>
        <v>-0.25881904510252135</v>
      </c>
      <c r="E281" s="2">
        <f t="shared" si="70"/>
        <v>-0.96592582628906809</v>
      </c>
      <c r="F281" s="2">
        <f t="shared" si="71"/>
        <v>-9.7057141913445499E-2</v>
      </c>
      <c r="G281" s="2">
        <f t="shared" si="72"/>
        <v>-0.36222218485840052</v>
      </c>
      <c r="H281" s="2">
        <f t="shared" si="73"/>
        <v>0.37083333333333335</v>
      </c>
      <c r="I281" t="str">
        <f t="shared" si="77"/>
        <v>-0.097057,-0.362222,0.370833</v>
      </c>
      <c r="K281" s="2">
        <f t="shared" si="78"/>
        <v>-7.3447977418077862E-2</v>
      </c>
      <c r="L281" s="2">
        <f t="shared" si="79"/>
        <v>-0.27411158343743747</v>
      </c>
      <c r="M281" s="2">
        <f t="shared" si="80"/>
        <v>0.42083333333333334</v>
      </c>
      <c r="N281" s="2">
        <f t="shared" si="81"/>
        <v>0.32083333333333336</v>
      </c>
      <c r="O281" s="2"/>
      <c r="P281" t="str">
        <f t="shared" si="82"/>
        <v>-0.073448,-0.274112,0.420833</v>
      </c>
      <c r="R281" t="str">
        <f t="shared" si="83"/>
        <v>-0.073448,-0.274112,0.320833</v>
      </c>
      <c r="T281" t="str">
        <f t="shared" si="84"/>
        <v>-0.097057,-0.362222,0.370833 -0.073448,-0.274112,0.420833</v>
      </c>
      <c r="V281" t="str">
        <f t="shared" si="85"/>
        <v>-0.097057,-0.362222,0.370833 -0.073448,-0.274112,0.320833</v>
      </c>
    </row>
    <row r="282" spans="1:22" x14ac:dyDescent="0.25">
      <c r="A282" s="143">
        <f t="shared" si="69"/>
        <v>268</v>
      </c>
      <c r="B282" s="133">
        <f t="shared" si="74"/>
        <v>1340</v>
      </c>
      <c r="C282" s="2">
        <f t="shared" si="75"/>
        <v>23.387411976724017</v>
      </c>
      <c r="D282" s="2">
        <f t="shared" si="76"/>
        <v>-0.1736481776669293</v>
      </c>
      <c r="E282" s="2">
        <f t="shared" si="70"/>
        <v>-0.98480775301220824</v>
      </c>
      <c r="F282" s="2">
        <f t="shared" si="71"/>
        <v>-6.5118066625098489E-2</v>
      </c>
      <c r="G282" s="2">
        <f t="shared" si="72"/>
        <v>-0.3693029073795781</v>
      </c>
      <c r="H282" s="2">
        <f t="shared" si="73"/>
        <v>0.37222222222222223</v>
      </c>
      <c r="I282" t="str">
        <f t="shared" si="77"/>
        <v>-0.065118,-0.369303,0.372222</v>
      </c>
      <c r="K282" s="2">
        <f t="shared" si="78"/>
        <v>-4.9278087039224414E-2</v>
      </c>
      <c r="L282" s="2">
        <f t="shared" si="79"/>
        <v>-0.27946991913109426</v>
      </c>
      <c r="M282" s="2">
        <f t="shared" si="80"/>
        <v>0.42222222222222222</v>
      </c>
      <c r="N282" s="2">
        <f t="shared" si="81"/>
        <v>0.32222222222222224</v>
      </c>
      <c r="O282" s="2"/>
      <c r="P282" t="str">
        <f t="shared" si="82"/>
        <v>-0.049278,-0.279470,0.422222</v>
      </c>
      <c r="R282" t="str">
        <f t="shared" si="83"/>
        <v>-0.049278,-0.279470,0.322222</v>
      </c>
      <c r="T282" t="str">
        <f t="shared" si="84"/>
        <v>-0.065118,-0.369303,0.372222 -0.049278,-0.279470,0.422222</v>
      </c>
      <c r="V282" t="str">
        <f t="shared" si="85"/>
        <v>-0.065118,-0.369303,0.372222 -0.049278,-0.279470,0.322222</v>
      </c>
    </row>
    <row r="283" spans="1:22" x14ac:dyDescent="0.25">
      <c r="A283" s="143">
        <f t="shared" si="69"/>
        <v>269</v>
      </c>
      <c r="B283" s="133">
        <f t="shared" si="74"/>
        <v>1345</v>
      </c>
      <c r="C283" s="2">
        <f t="shared" si="75"/>
        <v>23.474678439323732</v>
      </c>
      <c r="D283" s="2">
        <f t="shared" si="76"/>
        <v>-8.7155742747658985E-2</v>
      </c>
      <c r="E283" s="2">
        <f t="shared" si="70"/>
        <v>-0.99619469809174543</v>
      </c>
      <c r="F283" s="2">
        <f t="shared" si="71"/>
        <v>-3.2683403530372121E-2</v>
      </c>
      <c r="G283" s="2">
        <f t="shared" si="72"/>
        <v>-0.37357301178440455</v>
      </c>
      <c r="H283" s="2">
        <f t="shared" si="73"/>
        <v>0.37361111111111112</v>
      </c>
      <c r="I283" t="str">
        <f t="shared" si="77"/>
        <v>-0.032683,-0.373573,0.373611</v>
      </c>
      <c r="K283" s="2">
        <f t="shared" si="78"/>
        <v>-2.4733160663080973E-2</v>
      </c>
      <c r="L283" s="2">
        <f t="shared" si="79"/>
        <v>-0.2827013199916123</v>
      </c>
      <c r="M283" s="2">
        <f t="shared" si="80"/>
        <v>0.4236111111111111</v>
      </c>
      <c r="N283" s="2">
        <f t="shared" si="81"/>
        <v>0.32361111111111113</v>
      </c>
      <c r="O283" s="2"/>
      <c r="P283" t="str">
        <f t="shared" si="82"/>
        <v>-0.024733,-0.282701,0.423611</v>
      </c>
      <c r="R283" t="str">
        <f t="shared" si="83"/>
        <v>-0.024733,-0.282701,0.323611</v>
      </c>
      <c r="T283" t="str">
        <f t="shared" si="84"/>
        <v>-0.032683,-0.373573,0.373611 -0.024733,-0.282701,0.423611</v>
      </c>
      <c r="V283" t="str">
        <f t="shared" si="85"/>
        <v>-0.032683,-0.373573,0.373611 -0.024733,-0.282701,0.323611</v>
      </c>
    </row>
    <row r="284" spans="1:22" x14ac:dyDescent="0.25">
      <c r="A284" s="143">
        <f t="shared" si="69"/>
        <v>270</v>
      </c>
      <c r="B284" s="133">
        <f t="shared" si="74"/>
        <v>1350</v>
      </c>
      <c r="C284" s="2">
        <f t="shared" si="75"/>
        <v>23.56194490192345</v>
      </c>
      <c r="D284" s="2">
        <f t="shared" si="76"/>
        <v>8.5749549821878546E-16</v>
      </c>
      <c r="E284" s="2">
        <f t="shared" si="70"/>
        <v>-1</v>
      </c>
      <c r="F284" s="2">
        <f t="shared" si="71"/>
        <v>3.2156081183204455E-16</v>
      </c>
      <c r="G284" s="2">
        <f t="shared" si="72"/>
        <v>-0.375</v>
      </c>
      <c r="H284" s="2">
        <f t="shared" si="73"/>
        <v>0.375</v>
      </c>
      <c r="I284" t="str">
        <f t="shared" si="77"/>
        <v>0.000000,-0.375000,0.375000</v>
      </c>
      <c r="K284" s="2">
        <f t="shared" si="78"/>
        <v>2.4334109556863996E-16</v>
      </c>
      <c r="L284" s="2">
        <f t="shared" si="79"/>
        <v>-0.28378119310727012</v>
      </c>
      <c r="M284" s="2">
        <f t="shared" si="80"/>
        <v>0.42499999999999999</v>
      </c>
      <c r="N284" s="2">
        <f t="shared" si="81"/>
        <v>0.32500000000000001</v>
      </c>
      <c r="O284" s="2"/>
      <c r="P284" t="str">
        <f t="shared" si="82"/>
        <v>0.000000,-0.283781,0.425000</v>
      </c>
      <c r="R284" t="str">
        <f t="shared" si="83"/>
        <v>0.000000,-0.283781,0.325000</v>
      </c>
      <c r="T284" t="str">
        <f t="shared" si="84"/>
        <v>0.000000,-0.375000,0.375000 0.000000,-0.283781,0.425000</v>
      </c>
      <c r="V284" t="str">
        <f t="shared" si="85"/>
        <v>0.000000,-0.375000,0.375000 0.000000,-0.283781,0.325000</v>
      </c>
    </row>
    <row r="285" spans="1:22" x14ac:dyDescent="0.25">
      <c r="A285" s="143">
        <f t="shared" si="69"/>
        <v>271</v>
      </c>
      <c r="B285" s="133">
        <f t="shared" si="74"/>
        <v>1355</v>
      </c>
      <c r="C285" s="2">
        <f t="shared" si="75"/>
        <v>23.649211364523165</v>
      </c>
      <c r="D285" s="2">
        <f t="shared" si="76"/>
        <v>8.7155742747657153E-2</v>
      </c>
      <c r="E285" s="2">
        <f t="shared" si="70"/>
        <v>-0.99619469809174566</v>
      </c>
      <c r="F285" s="2">
        <f t="shared" si="71"/>
        <v>3.2683403530371434E-2</v>
      </c>
      <c r="G285" s="2">
        <f t="shared" si="72"/>
        <v>-0.37357301178440461</v>
      </c>
      <c r="H285" s="2">
        <f t="shared" si="73"/>
        <v>0.37638888888888888</v>
      </c>
      <c r="I285" t="str">
        <f t="shared" si="77"/>
        <v>0.032683,-0.373573,0.376389</v>
      </c>
      <c r="K285" s="2">
        <f t="shared" si="78"/>
        <v>2.4733160663080452E-2</v>
      </c>
      <c r="L285" s="2">
        <f t="shared" si="79"/>
        <v>-0.28270131999161235</v>
      </c>
      <c r="M285" s="2">
        <f t="shared" si="80"/>
        <v>0.42638888888888887</v>
      </c>
      <c r="N285" s="2">
        <f t="shared" si="81"/>
        <v>0.3263888888888889</v>
      </c>
      <c r="O285" s="2"/>
      <c r="P285" t="str">
        <f t="shared" si="82"/>
        <v>0.024733,-0.282701,0.426389</v>
      </c>
      <c r="R285" t="str">
        <f t="shared" si="83"/>
        <v>0.024733,-0.282701,0.326389</v>
      </c>
      <c r="T285" t="str">
        <f t="shared" si="84"/>
        <v>0.032683,-0.373573,0.376389 0.024733,-0.282701,0.426389</v>
      </c>
      <c r="V285" t="str">
        <f t="shared" si="85"/>
        <v>0.032683,-0.373573,0.376389 0.024733,-0.282701,0.326389</v>
      </c>
    </row>
    <row r="286" spans="1:22" x14ac:dyDescent="0.25">
      <c r="A286" s="143">
        <f t="shared" si="69"/>
        <v>272</v>
      </c>
      <c r="B286" s="133">
        <f t="shared" si="74"/>
        <v>1360</v>
      </c>
      <c r="C286" s="2">
        <f t="shared" si="75"/>
        <v>23.736477827122883</v>
      </c>
      <c r="D286" s="2">
        <f t="shared" si="76"/>
        <v>0.173648177666931</v>
      </c>
      <c r="E286" s="2">
        <f t="shared" si="70"/>
        <v>-0.98480775301220791</v>
      </c>
      <c r="F286" s="2">
        <f t="shared" si="71"/>
        <v>6.5118066625099127E-2</v>
      </c>
      <c r="G286" s="2">
        <f t="shared" si="72"/>
        <v>-0.36930290737957794</v>
      </c>
      <c r="H286" s="2">
        <f t="shared" si="73"/>
        <v>0.37777777777777777</v>
      </c>
      <c r="I286" t="str">
        <f t="shared" si="77"/>
        <v>0.065118,-0.369303,0.377778</v>
      </c>
      <c r="K286" s="2">
        <f t="shared" si="78"/>
        <v>4.9278087039224899E-2</v>
      </c>
      <c r="L286" s="2">
        <f t="shared" si="79"/>
        <v>-0.27946991913109415</v>
      </c>
      <c r="M286" s="2">
        <f t="shared" si="80"/>
        <v>0.42777777777777776</v>
      </c>
      <c r="N286" s="2">
        <f t="shared" si="81"/>
        <v>0.32777777777777778</v>
      </c>
      <c r="O286" s="2"/>
      <c r="P286" t="str">
        <f t="shared" si="82"/>
        <v>0.049278,-0.279470,0.427778</v>
      </c>
      <c r="R286" t="str">
        <f t="shared" si="83"/>
        <v>0.049278,-0.279470,0.327778</v>
      </c>
      <c r="T286" t="str">
        <f t="shared" si="84"/>
        <v>0.065118,-0.369303,0.377778 0.049278,-0.279470,0.427778</v>
      </c>
      <c r="V286" t="str">
        <f t="shared" si="85"/>
        <v>0.065118,-0.369303,0.377778 0.049278,-0.279470,0.327778</v>
      </c>
    </row>
    <row r="287" spans="1:22" x14ac:dyDescent="0.25">
      <c r="A287" s="143">
        <f t="shared" si="69"/>
        <v>273</v>
      </c>
      <c r="B287" s="133">
        <f t="shared" si="74"/>
        <v>1365</v>
      </c>
      <c r="C287" s="2">
        <f t="shared" si="75"/>
        <v>23.823744289722598</v>
      </c>
      <c r="D287" s="2">
        <f t="shared" si="76"/>
        <v>0.25881904510251957</v>
      </c>
      <c r="E287" s="2">
        <f t="shared" si="70"/>
        <v>-0.96592582628906865</v>
      </c>
      <c r="F287" s="2">
        <f t="shared" si="71"/>
        <v>9.7057141913444833E-2</v>
      </c>
      <c r="G287" s="2">
        <f t="shared" si="72"/>
        <v>-0.36222218485840074</v>
      </c>
      <c r="H287" s="2">
        <f t="shared" si="73"/>
        <v>0.37916666666666671</v>
      </c>
      <c r="I287" t="str">
        <f t="shared" si="77"/>
        <v>0.097057,-0.362222,0.379167</v>
      </c>
      <c r="K287" s="2">
        <f t="shared" si="78"/>
        <v>7.3447977418077362E-2</v>
      </c>
      <c r="L287" s="2">
        <f t="shared" si="79"/>
        <v>-0.27411158343743763</v>
      </c>
      <c r="M287" s="2">
        <f t="shared" si="80"/>
        <v>0.4291666666666667</v>
      </c>
      <c r="N287" s="2">
        <f t="shared" si="81"/>
        <v>0.32916666666666672</v>
      </c>
      <c r="O287" s="2"/>
      <c r="P287" t="str">
        <f t="shared" si="82"/>
        <v>0.073448,-0.274112,0.429167</v>
      </c>
      <c r="R287" t="str">
        <f t="shared" si="83"/>
        <v>0.073448,-0.274112,0.329167</v>
      </c>
      <c r="T287" t="str">
        <f t="shared" si="84"/>
        <v>0.097057,-0.362222,0.379167 0.073448,-0.274112,0.429167</v>
      </c>
      <c r="V287" t="str">
        <f t="shared" si="85"/>
        <v>0.097057,-0.362222,0.379167 0.073448,-0.274112,0.329167</v>
      </c>
    </row>
    <row r="288" spans="1:22" x14ac:dyDescent="0.25">
      <c r="A288" s="143">
        <f t="shared" si="69"/>
        <v>274</v>
      </c>
      <c r="B288" s="133">
        <f t="shared" si="74"/>
        <v>1370</v>
      </c>
      <c r="C288" s="2">
        <f t="shared" si="75"/>
        <v>23.911010752322316</v>
      </c>
      <c r="D288" s="2">
        <f t="shared" si="76"/>
        <v>0.34202014332566916</v>
      </c>
      <c r="E288" s="2">
        <f t="shared" si="70"/>
        <v>-0.93969262078590821</v>
      </c>
      <c r="F288" s="2">
        <f t="shared" si="71"/>
        <v>0.12825755374712594</v>
      </c>
      <c r="G288" s="2">
        <f t="shared" si="72"/>
        <v>-0.3523847327947156</v>
      </c>
      <c r="H288" s="2">
        <f t="shared" si="73"/>
        <v>0.38055555555555559</v>
      </c>
      <c r="I288" t="str">
        <f t="shared" si="77"/>
        <v>0.128258,-0.352385,0.380556</v>
      </c>
      <c r="K288" s="2">
        <f t="shared" si="78"/>
        <v>9.7058884339677923E-2</v>
      </c>
      <c r="L288" s="2">
        <f t="shared" si="79"/>
        <v>-0.26666709308072256</v>
      </c>
      <c r="M288" s="2">
        <f t="shared" si="80"/>
        <v>0.43055555555555558</v>
      </c>
      <c r="N288" s="2">
        <f t="shared" si="81"/>
        <v>0.3305555555555556</v>
      </c>
      <c r="O288" s="2"/>
      <c r="P288" t="str">
        <f t="shared" si="82"/>
        <v>0.097059,-0.266667,0.430556</v>
      </c>
      <c r="R288" t="str">
        <f t="shared" si="83"/>
        <v>0.097059,-0.266667,0.330556</v>
      </c>
      <c r="T288" t="str">
        <f t="shared" si="84"/>
        <v>0.128258,-0.352385,0.380556 0.097059,-0.266667,0.430556</v>
      </c>
      <c r="V288" t="str">
        <f t="shared" si="85"/>
        <v>0.128258,-0.352385,0.380556 0.097059,-0.266667,0.330556</v>
      </c>
    </row>
    <row r="289" spans="1:22" x14ac:dyDescent="0.25">
      <c r="A289" s="143">
        <f t="shared" ref="A289:A352" si="86">A288+1</f>
        <v>275</v>
      </c>
      <c r="B289" s="133">
        <f t="shared" si="74"/>
        <v>1375</v>
      </c>
      <c r="C289" s="2">
        <f t="shared" si="75"/>
        <v>23.99827721492203</v>
      </c>
      <c r="D289" s="2">
        <f t="shared" si="76"/>
        <v>0.42261826174069816</v>
      </c>
      <c r="E289" s="2">
        <f t="shared" ref="E289:E352" si="87">SIN(C289)</f>
        <v>-0.9063077870366506</v>
      </c>
      <c r="F289" s="2">
        <f t="shared" ref="F289:F352" si="88">$B$8+(D289*($B$5/2))</f>
        <v>0.15848184815276181</v>
      </c>
      <c r="G289" s="2">
        <f t="shared" ref="G289:G352" si="89">$B$9+(E289*($B$5/2))</f>
        <v>-0.33986542013874399</v>
      </c>
      <c r="H289" s="2">
        <f t="shared" ref="H289:H352" si="90">$B$10+(A289*(1/($B$7*$B$6)))</f>
        <v>0.38194444444444448</v>
      </c>
      <c r="I289" t="str">
        <f t="shared" si="77"/>
        <v>0.158482,-0.339865,0.381944</v>
      </c>
      <c r="K289" s="2">
        <f t="shared" si="78"/>
        <v>0.1199311145456959</v>
      </c>
      <c r="L289" s="2">
        <f t="shared" si="79"/>
        <v>-0.25719310512767041</v>
      </c>
      <c r="M289" s="2">
        <f t="shared" si="80"/>
        <v>0.43194444444444446</v>
      </c>
      <c r="N289" s="2">
        <f t="shared" si="81"/>
        <v>0.33194444444444449</v>
      </c>
      <c r="O289" s="2"/>
      <c r="P289" t="str">
        <f t="shared" si="82"/>
        <v>0.119931,-0.257193,0.431944</v>
      </c>
      <c r="R289" t="str">
        <f t="shared" si="83"/>
        <v>0.119931,-0.257193,0.331944</v>
      </c>
      <c r="T289" t="str">
        <f t="shared" si="84"/>
        <v>0.158482,-0.339865,0.381944 0.119931,-0.257193,0.431944</v>
      </c>
      <c r="V289" t="str">
        <f t="shared" si="85"/>
        <v>0.158482,-0.339865,0.381944 0.119931,-0.257193,0.331944</v>
      </c>
    </row>
    <row r="290" spans="1:22" x14ac:dyDescent="0.25">
      <c r="A290" s="143">
        <f t="shared" si="86"/>
        <v>276</v>
      </c>
      <c r="B290" s="133">
        <f t="shared" si="74"/>
        <v>1380</v>
      </c>
      <c r="C290" s="2">
        <f t="shared" si="75"/>
        <v>24.085543677521748</v>
      </c>
      <c r="D290" s="2">
        <f t="shared" si="76"/>
        <v>0.50000000000000022</v>
      </c>
      <c r="E290" s="2">
        <f t="shared" si="87"/>
        <v>-0.86602540378443849</v>
      </c>
      <c r="F290" s="2">
        <f t="shared" si="88"/>
        <v>0.18750000000000008</v>
      </c>
      <c r="G290" s="2">
        <f t="shared" si="89"/>
        <v>-0.32475952641916445</v>
      </c>
      <c r="H290" s="2">
        <f t="shared" si="90"/>
        <v>0.38333333333333336</v>
      </c>
      <c r="I290" t="str">
        <f t="shared" si="77"/>
        <v>0.187500,-0.324760,0.383333</v>
      </c>
      <c r="K290" s="2">
        <f t="shared" si="78"/>
        <v>0.14189059655363512</v>
      </c>
      <c r="L290" s="2">
        <f t="shared" si="79"/>
        <v>-0.24576172234715332</v>
      </c>
      <c r="M290" s="2">
        <f t="shared" si="80"/>
        <v>0.43333333333333335</v>
      </c>
      <c r="N290" s="2">
        <f t="shared" si="81"/>
        <v>0.33333333333333337</v>
      </c>
      <c r="O290" s="2"/>
      <c r="P290" t="str">
        <f t="shared" si="82"/>
        <v>0.141891,-0.245762,0.433333</v>
      </c>
      <c r="R290" t="str">
        <f t="shared" si="83"/>
        <v>0.141891,-0.245762,0.333333</v>
      </c>
      <c r="T290" t="str">
        <f t="shared" si="84"/>
        <v>0.187500,-0.324760,0.383333 0.141891,-0.245762,0.433333</v>
      </c>
      <c r="V290" t="str">
        <f t="shared" si="85"/>
        <v>0.187500,-0.324760,0.383333 0.141891,-0.245762,0.333333</v>
      </c>
    </row>
    <row r="291" spans="1:22" x14ac:dyDescent="0.25">
      <c r="A291" s="143">
        <f t="shared" si="86"/>
        <v>277</v>
      </c>
      <c r="B291" s="133">
        <f t="shared" si="74"/>
        <v>1385</v>
      </c>
      <c r="C291" s="2">
        <f t="shared" si="75"/>
        <v>24.172810140121463</v>
      </c>
      <c r="D291" s="2">
        <f t="shared" si="76"/>
        <v>0.57357643635104472</v>
      </c>
      <c r="E291" s="2">
        <f t="shared" si="87"/>
        <v>-0.81915204428899269</v>
      </c>
      <c r="F291" s="2">
        <f t="shared" si="88"/>
        <v>0.21509116363164177</v>
      </c>
      <c r="G291" s="2">
        <f t="shared" si="89"/>
        <v>-0.30718201660837224</v>
      </c>
      <c r="H291" s="2">
        <f t="shared" si="90"/>
        <v>0.38472222222222224</v>
      </c>
      <c r="I291" t="str">
        <f t="shared" si="77"/>
        <v>0.215091,-0.307182,0.384722</v>
      </c>
      <c r="K291" s="2">
        <f t="shared" si="78"/>
        <v>0.16277020544591564</v>
      </c>
      <c r="L291" s="2">
        <f t="shared" si="79"/>
        <v>-0.23245994446458973</v>
      </c>
      <c r="M291" s="2">
        <f t="shared" si="80"/>
        <v>0.43472222222222223</v>
      </c>
      <c r="N291" s="2">
        <f t="shared" si="81"/>
        <v>0.33472222222222225</v>
      </c>
      <c r="O291" s="2"/>
      <c r="P291" t="str">
        <f t="shared" si="82"/>
        <v>0.162770,-0.232460,0.434722</v>
      </c>
      <c r="R291" t="str">
        <f t="shared" si="83"/>
        <v>0.162770,-0.232460,0.334722</v>
      </c>
      <c r="T291" t="str">
        <f t="shared" si="84"/>
        <v>0.215091,-0.307182,0.384722 0.162770,-0.232460,0.434722</v>
      </c>
      <c r="V291" t="str">
        <f t="shared" si="85"/>
        <v>0.215091,-0.307182,0.384722 0.162770,-0.232460,0.334722</v>
      </c>
    </row>
    <row r="292" spans="1:22" x14ac:dyDescent="0.25">
      <c r="A292" s="143">
        <f t="shared" si="86"/>
        <v>278</v>
      </c>
      <c r="B292" s="133">
        <f t="shared" si="74"/>
        <v>1390</v>
      </c>
      <c r="C292" s="2">
        <f t="shared" si="75"/>
        <v>24.260076602721181</v>
      </c>
      <c r="D292" s="2">
        <f t="shared" si="76"/>
        <v>0.64278760968653936</v>
      </c>
      <c r="E292" s="2">
        <f t="shared" si="87"/>
        <v>-0.76604444311897801</v>
      </c>
      <c r="F292" s="2">
        <f t="shared" si="88"/>
        <v>0.24104535363245227</v>
      </c>
      <c r="G292" s="2">
        <f t="shared" si="89"/>
        <v>-0.28726666616961677</v>
      </c>
      <c r="H292" s="2">
        <f t="shared" si="90"/>
        <v>0.38611111111111113</v>
      </c>
      <c r="I292" t="str">
        <f t="shared" si="77"/>
        <v>0.241045,-0.287267,0.386111</v>
      </c>
      <c r="K292" s="2">
        <f t="shared" si="78"/>
        <v>0.1824110347914164</v>
      </c>
      <c r="L292" s="2">
        <f t="shared" si="79"/>
        <v>-0.21738900604149791</v>
      </c>
      <c r="M292" s="2">
        <f t="shared" si="80"/>
        <v>0.43611111111111112</v>
      </c>
      <c r="N292" s="2">
        <f t="shared" si="81"/>
        <v>0.33611111111111114</v>
      </c>
      <c r="O292" s="2"/>
      <c r="P292" t="str">
        <f t="shared" si="82"/>
        <v>0.182411,-0.217389,0.436111</v>
      </c>
      <c r="R292" t="str">
        <f t="shared" si="83"/>
        <v>0.182411,-0.217389,0.336111</v>
      </c>
      <c r="T292" t="str">
        <f t="shared" si="84"/>
        <v>0.241045,-0.287267,0.386111 0.182411,-0.217389,0.436111</v>
      </c>
      <c r="V292" t="str">
        <f t="shared" si="85"/>
        <v>0.241045,-0.287267,0.386111 0.182411,-0.217389,0.336111</v>
      </c>
    </row>
    <row r="293" spans="1:22" x14ac:dyDescent="0.25">
      <c r="A293" s="143">
        <f t="shared" si="86"/>
        <v>279</v>
      </c>
      <c r="B293" s="133">
        <f t="shared" si="74"/>
        <v>1395</v>
      </c>
      <c r="C293" s="2">
        <f t="shared" si="75"/>
        <v>24.347343065320896</v>
      </c>
      <c r="D293" s="2">
        <f t="shared" si="76"/>
        <v>0.70710678118654624</v>
      </c>
      <c r="E293" s="2">
        <f t="shared" si="87"/>
        <v>-0.70710678118654879</v>
      </c>
      <c r="F293" s="2">
        <f t="shared" si="88"/>
        <v>0.26516504294495485</v>
      </c>
      <c r="G293" s="2">
        <f t="shared" si="89"/>
        <v>-0.2651650429449558</v>
      </c>
      <c r="H293" s="2">
        <f t="shared" si="90"/>
        <v>0.38750000000000001</v>
      </c>
      <c r="I293" t="str">
        <f t="shared" si="77"/>
        <v>0.265165,-0.265165,0.387500</v>
      </c>
      <c r="K293" s="2">
        <f t="shared" si="78"/>
        <v>0.20066360601935948</v>
      </c>
      <c r="L293" s="2">
        <f t="shared" si="79"/>
        <v>-0.2006636060193602</v>
      </c>
      <c r="M293" s="2">
        <f t="shared" si="80"/>
        <v>0.4375</v>
      </c>
      <c r="N293" s="2">
        <f t="shared" si="81"/>
        <v>0.33750000000000002</v>
      </c>
      <c r="O293" s="2"/>
      <c r="P293" t="str">
        <f t="shared" si="82"/>
        <v>0.200664,-0.200664,0.437500</v>
      </c>
      <c r="R293" t="str">
        <f t="shared" si="83"/>
        <v>0.200664,-0.200664,0.337500</v>
      </c>
      <c r="T293" t="str">
        <f t="shared" si="84"/>
        <v>0.265165,-0.265165,0.387500 0.200664,-0.200664,0.437500</v>
      </c>
      <c r="V293" t="str">
        <f t="shared" si="85"/>
        <v>0.265165,-0.265165,0.387500 0.200664,-0.200664,0.337500</v>
      </c>
    </row>
    <row r="294" spans="1:22" x14ac:dyDescent="0.25">
      <c r="A294" s="143">
        <f t="shared" si="86"/>
        <v>280</v>
      </c>
      <c r="B294" s="133">
        <f t="shared" si="74"/>
        <v>1400</v>
      </c>
      <c r="C294" s="2">
        <f t="shared" si="75"/>
        <v>24.434609527920614</v>
      </c>
      <c r="D294" s="2">
        <f t="shared" si="76"/>
        <v>0.7660444431189779</v>
      </c>
      <c r="E294" s="2">
        <f t="shared" si="87"/>
        <v>-0.64278760968653947</v>
      </c>
      <c r="F294" s="2">
        <f t="shared" si="88"/>
        <v>0.28726666616961671</v>
      </c>
      <c r="G294" s="2">
        <f t="shared" si="89"/>
        <v>-0.2410453536324523</v>
      </c>
      <c r="H294" s="2">
        <f t="shared" si="90"/>
        <v>0.3888888888888889</v>
      </c>
      <c r="I294" t="str">
        <f t="shared" si="77"/>
        <v>0.287267,-0.241045,0.388889</v>
      </c>
      <c r="K294" s="2">
        <f t="shared" si="78"/>
        <v>0.21738900604149788</v>
      </c>
      <c r="L294" s="2">
        <f t="shared" si="79"/>
        <v>-0.18241103479141643</v>
      </c>
      <c r="M294" s="2">
        <f t="shared" si="80"/>
        <v>0.43888888888888888</v>
      </c>
      <c r="N294" s="2">
        <f t="shared" si="81"/>
        <v>0.33888888888888891</v>
      </c>
      <c r="O294" s="2"/>
      <c r="P294" t="str">
        <f t="shared" si="82"/>
        <v>0.217389,-0.182411,0.438889</v>
      </c>
      <c r="R294" t="str">
        <f t="shared" si="83"/>
        <v>0.217389,-0.182411,0.338889</v>
      </c>
      <c r="T294" t="str">
        <f t="shared" si="84"/>
        <v>0.287267,-0.241045,0.388889 0.217389,-0.182411,0.438889</v>
      </c>
      <c r="V294" t="str">
        <f t="shared" si="85"/>
        <v>0.287267,-0.241045,0.388889 0.217389,-0.182411,0.338889</v>
      </c>
    </row>
    <row r="295" spans="1:22" x14ac:dyDescent="0.25">
      <c r="A295" s="143">
        <f t="shared" si="86"/>
        <v>281</v>
      </c>
      <c r="B295" s="133">
        <f t="shared" si="74"/>
        <v>1405</v>
      </c>
      <c r="C295" s="2">
        <f t="shared" si="75"/>
        <v>24.521875990520329</v>
      </c>
      <c r="D295" s="2">
        <f t="shared" si="76"/>
        <v>0.81915204428899058</v>
      </c>
      <c r="E295" s="2">
        <f t="shared" si="87"/>
        <v>-0.57357643635104771</v>
      </c>
      <c r="F295" s="2">
        <f t="shared" si="88"/>
        <v>0.30718201660837147</v>
      </c>
      <c r="G295" s="2">
        <f t="shared" si="89"/>
        <v>-0.21509116363164288</v>
      </c>
      <c r="H295" s="2">
        <f t="shared" si="90"/>
        <v>0.39027777777777778</v>
      </c>
      <c r="I295" t="str">
        <f t="shared" si="77"/>
        <v>0.307182,-0.215091,0.390278</v>
      </c>
      <c r="K295" s="2">
        <f t="shared" si="78"/>
        <v>0.23245994446458912</v>
      </c>
      <c r="L295" s="2">
        <f t="shared" si="79"/>
        <v>-0.1627702054459165</v>
      </c>
      <c r="M295" s="2">
        <f t="shared" si="80"/>
        <v>0.44027777777777777</v>
      </c>
      <c r="N295" s="2">
        <f t="shared" si="81"/>
        <v>0.34027777777777779</v>
      </c>
      <c r="O295" s="2"/>
      <c r="P295" t="str">
        <f t="shared" si="82"/>
        <v>0.232460,-0.162770,0.440278</v>
      </c>
      <c r="R295" t="str">
        <f t="shared" si="83"/>
        <v>0.232460,-0.162770,0.340278</v>
      </c>
      <c r="T295" t="str">
        <f t="shared" si="84"/>
        <v>0.307182,-0.215091,0.390278 0.232460,-0.162770,0.440278</v>
      </c>
      <c r="V295" t="str">
        <f t="shared" si="85"/>
        <v>0.307182,-0.215091,0.390278 0.232460,-0.162770,0.340278</v>
      </c>
    </row>
    <row r="296" spans="1:22" x14ac:dyDescent="0.25">
      <c r="A296" s="143">
        <f t="shared" si="86"/>
        <v>282</v>
      </c>
      <c r="B296" s="133">
        <f t="shared" si="74"/>
        <v>1410</v>
      </c>
      <c r="C296" s="2">
        <f t="shared" si="75"/>
        <v>24.609142453120047</v>
      </c>
      <c r="D296" s="2">
        <f t="shared" si="76"/>
        <v>0.86602540378443849</v>
      </c>
      <c r="E296" s="2">
        <f t="shared" si="87"/>
        <v>-0.50000000000000033</v>
      </c>
      <c r="F296" s="2">
        <f t="shared" si="88"/>
        <v>0.32475952641916445</v>
      </c>
      <c r="G296" s="2">
        <f t="shared" si="89"/>
        <v>-0.18750000000000011</v>
      </c>
      <c r="H296" s="2">
        <f t="shared" si="90"/>
        <v>0.39166666666666666</v>
      </c>
      <c r="I296" t="str">
        <f t="shared" si="77"/>
        <v>0.324760,-0.187500,0.391667</v>
      </c>
      <c r="K296" s="2">
        <f t="shared" si="78"/>
        <v>0.24576172234715332</v>
      </c>
      <c r="L296" s="2">
        <f t="shared" si="79"/>
        <v>-0.14189059655363515</v>
      </c>
      <c r="M296" s="2">
        <f t="shared" si="80"/>
        <v>0.44166666666666665</v>
      </c>
      <c r="N296" s="2">
        <f t="shared" si="81"/>
        <v>0.34166666666666667</v>
      </c>
      <c r="O296" s="2"/>
      <c r="P296" t="str">
        <f t="shared" si="82"/>
        <v>0.245762,-0.141891,0.441667</v>
      </c>
      <c r="R296" t="str">
        <f t="shared" si="83"/>
        <v>0.245762,-0.141891,0.341667</v>
      </c>
      <c r="T296" t="str">
        <f t="shared" si="84"/>
        <v>0.324760,-0.187500,0.391667 0.245762,-0.141891,0.441667</v>
      </c>
      <c r="V296" t="str">
        <f t="shared" si="85"/>
        <v>0.324760,-0.187500,0.391667 0.245762,-0.141891,0.341667</v>
      </c>
    </row>
    <row r="297" spans="1:22" x14ac:dyDescent="0.25">
      <c r="A297" s="143">
        <f t="shared" si="86"/>
        <v>283</v>
      </c>
      <c r="B297" s="133">
        <f t="shared" si="74"/>
        <v>1415</v>
      </c>
      <c r="C297" s="2">
        <f t="shared" si="75"/>
        <v>24.696408915719765</v>
      </c>
      <c r="D297" s="2">
        <f t="shared" si="76"/>
        <v>0.90630778703665049</v>
      </c>
      <c r="E297" s="2">
        <f t="shared" si="87"/>
        <v>-0.42261826174069828</v>
      </c>
      <c r="F297" s="2">
        <f t="shared" si="88"/>
        <v>0.33986542013874393</v>
      </c>
      <c r="G297" s="2">
        <f t="shared" si="89"/>
        <v>-0.15848184815276184</v>
      </c>
      <c r="H297" s="2">
        <f t="shared" si="90"/>
        <v>0.39305555555555555</v>
      </c>
      <c r="I297" t="str">
        <f t="shared" si="77"/>
        <v>0.339865,-0.158482,0.393056</v>
      </c>
      <c r="K297" s="2">
        <f t="shared" si="78"/>
        <v>0.25719310512767035</v>
      </c>
      <c r="L297" s="2">
        <f t="shared" si="79"/>
        <v>-0.11993111454569592</v>
      </c>
      <c r="M297" s="2">
        <f t="shared" si="80"/>
        <v>0.44305555555555554</v>
      </c>
      <c r="N297" s="2">
        <f t="shared" si="81"/>
        <v>0.34305555555555556</v>
      </c>
      <c r="O297" s="2"/>
      <c r="P297" t="str">
        <f t="shared" si="82"/>
        <v>0.257193,-0.119931,0.443056</v>
      </c>
      <c r="R297" t="str">
        <f t="shared" si="83"/>
        <v>0.257193,-0.119931,0.343056</v>
      </c>
      <c r="T297" t="str">
        <f t="shared" si="84"/>
        <v>0.339865,-0.158482,0.393056 0.257193,-0.119931,0.443056</v>
      </c>
      <c r="V297" t="str">
        <f t="shared" si="85"/>
        <v>0.339865,-0.158482,0.393056 0.257193,-0.119931,0.343056</v>
      </c>
    </row>
    <row r="298" spans="1:22" x14ac:dyDescent="0.25">
      <c r="A298" s="143">
        <f t="shared" si="86"/>
        <v>284</v>
      </c>
      <c r="B298" s="133">
        <f t="shared" si="74"/>
        <v>1420</v>
      </c>
      <c r="C298" s="2">
        <f t="shared" si="75"/>
        <v>24.783675378319479</v>
      </c>
      <c r="D298" s="2">
        <f t="shared" si="76"/>
        <v>0.93969262078590821</v>
      </c>
      <c r="E298" s="2">
        <f t="shared" si="87"/>
        <v>-0.34202014332566927</v>
      </c>
      <c r="F298" s="2">
        <f t="shared" si="88"/>
        <v>0.3523847327947156</v>
      </c>
      <c r="G298" s="2">
        <f t="shared" si="89"/>
        <v>-0.12825755374712597</v>
      </c>
      <c r="H298" s="2">
        <f t="shared" si="90"/>
        <v>0.39444444444444449</v>
      </c>
      <c r="I298" t="str">
        <f t="shared" si="77"/>
        <v>0.352385,-0.128258,0.394444</v>
      </c>
      <c r="K298" s="2">
        <f t="shared" si="78"/>
        <v>0.26666709308072256</v>
      </c>
      <c r="L298" s="2">
        <f t="shared" si="79"/>
        <v>-9.705888433967795E-2</v>
      </c>
      <c r="M298" s="2">
        <f t="shared" si="80"/>
        <v>0.44444444444444448</v>
      </c>
      <c r="N298" s="2">
        <f t="shared" si="81"/>
        <v>0.3444444444444445</v>
      </c>
      <c r="O298" s="2"/>
      <c r="P298" t="str">
        <f t="shared" si="82"/>
        <v>0.266667,-0.097059,0.444444</v>
      </c>
      <c r="R298" t="str">
        <f t="shared" si="83"/>
        <v>0.266667,-0.097059,0.344444</v>
      </c>
      <c r="T298" t="str">
        <f t="shared" si="84"/>
        <v>0.352385,-0.128258,0.394444 0.266667,-0.097059,0.444444</v>
      </c>
      <c r="V298" t="str">
        <f t="shared" si="85"/>
        <v>0.352385,-0.128258,0.394444 0.266667,-0.097059,0.344444</v>
      </c>
    </row>
    <row r="299" spans="1:22" x14ac:dyDescent="0.25">
      <c r="A299" s="143">
        <f t="shared" si="86"/>
        <v>285</v>
      </c>
      <c r="B299" s="133">
        <f t="shared" si="74"/>
        <v>1425</v>
      </c>
      <c r="C299" s="2">
        <f t="shared" si="75"/>
        <v>24.870941840919198</v>
      </c>
      <c r="D299" s="2">
        <f t="shared" si="76"/>
        <v>0.96592582628906853</v>
      </c>
      <c r="E299" s="2">
        <f t="shared" si="87"/>
        <v>-0.25881904510251968</v>
      </c>
      <c r="F299" s="2">
        <f t="shared" si="88"/>
        <v>0.36222218485840069</v>
      </c>
      <c r="G299" s="2">
        <f t="shared" si="89"/>
        <v>-9.7057141913444889E-2</v>
      </c>
      <c r="H299" s="2">
        <f t="shared" si="90"/>
        <v>0.39583333333333337</v>
      </c>
      <c r="I299" t="str">
        <f t="shared" si="77"/>
        <v>0.362222,-0.097057,0.395833</v>
      </c>
      <c r="K299" s="2">
        <f t="shared" si="78"/>
        <v>0.27411158343743763</v>
      </c>
      <c r="L299" s="2">
        <f t="shared" si="79"/>
        <v>-7.344797741807739E-2</v>
      </c>
      <c r="M299" s="2">
        <f t="shared" si="80"/>
        <v>0.44583333333333336</v>
      </c>
      <c r="N299" s="2">
        <f t="shared" si="81"/>
        <v>0.34583333333333338</v>
      </c>
      <c r="O299" s="2"/>
      <c r="P299" t="str">
        <f t="shared" si="82"/>
        <v>0.274112,-0.073448,0.445833</v>
      </c>
      <c r="R299" t="str">
        <f t="shared" si="83"/>
        <v>0.274112,-0.073448,0.345833</v>
      </c>
      <c r="T299" t="str">
        <f t="shared" si="84"/>
        <v>0.362222,-0.097057,0.395833 0.274112,-0.073448,0.445833</v>
      </c>
      <c r="V299" t="str">
        <f t="shared" si="85"/>
        <v>0.362222,-0.097057,0.395833 0.274112,-0.073448,0.345833</v>
      </c>
    </row>
    <row r="300" spans="1:22" x14ac:dyDescent="0.25">
      <c r="A300" s="143">
        <f t="shared" si="86"/>
        <v>286</v>
      </c>
      <c r="B300" s="133">
        <f t="shared" si="74"/>
        <v>1430</v>
      </c>
      <c r="C300" s="2">
        <f t="shared" si="75"/>
        <v>24.958208303518912</v>
      </c>
      <c r="D300" s="2">
        <f t="shared" si="76"/>
        <v>0.98480775301220791</v>
      </c>
      <c r="E300" s="2">
        <f t="shared" si="87"/>
        <v>-0.17364817766693111</v>
      </c>
      <c r="F300" s="2">
        <f t="shared" si="88"/>
        <v>0.36930290737957794</v>
      </c>
      <c r="G300" s="2">
        <f t="shared" si="89"/>
        <v>-6.5118066625099169E-2</v>
      </c>
      <c r="H300" s="2">
        <f t="shared" si="90"/>
        <v>0.39722222222222225</v>
      </c>
      <c r="I300" t="str">
        <f t="shared" si="77"/>
        <v>0.369303,-0.065118,0.397222</v>
      </c>
      <c r="K300" s="2">
        <f t="shared" si="78"/>
        <v>0.27946991913109415</v>
      </c>
      <c r="L300" s="2">
        <f t="shared" si="79"/>
        <v>-4.9278087039224927E-2</v>
      </c>
      <c r="M300" s="2">
        <f t="shared" si="80"/>
        <v>0.44722222222222224</v>
      </c>
      <c r="N300" s="2">
        <f t="shared" si="81"/>
        <v>0.34722222222222227</v>
      </c>
      <c r="O300" s="2"/>
      <c r="P300" t="str">
        <f t="shared" si="82"/>
        <v>0.279470,-0.049278,0.447222</v>
      </c>
      <c r="R300" t="str">
        <f t="shared" si="83"/>
        <v>0.279470,-0.049278,0.347222</v>
      </c>
      <c r="T300" t="str">
        <f t="shared" si="84"/>
        <v>0.369303,-0.065118,0.397222 0.279470,-0.049278,0.447222</v>
      </c>
      <c r="V300" t="str">
        <f t="shared" si="85"/>
        <v>0.369303,-0.065118,0.397222 0.279470,-0.049278,0.347222</v>
      </c>
    </row>
    <row r="301" spans="1:22" x14ac:dyDescent="0.25">
      <c r="A301" s="143">
        <f t="shared" si="86"/>
        <v>287</v>
      </c>
      <c r="B301" s="133">
        <f t="shared" si="74"/>
        <v>1435</v>
      </c>
      <c r="C301" s="2">
        <f t="shared" si="75"/>
        <v>25.04547476611863</v>
      </c>
      <c r="D301" s="2">
        <f t="shared" si="76"/>
        <v>0.99619469809174566</v>
      </c>
      <c r="E301" s="2">
        <f t="shared" si="87"/>
        <v>-8.7155742747657278E-2</v>
      </c>
      <c r="F301" s="2">
        <f t="shared" si="88"/>
        <v>0.37357301178440461</v>
      </c>
      <c r="G301" s="2">
        <f t="shared" si="89"/>
        <v>-3.2683403530371483E-2</v>
      </c>
      <c r="H301" s="2">
        <f t="shared" si="90"/>
        <v>0.39861111111111114</v>
      </c>
      <c r="I301" t="str">
        <f t="shared" si="77"/>
        <v>0.373573,-0.032683,0.398611</v>
      </c>
      <c r="K301" s="2">
        <f t="shared" si="78"/>
        <v>0.28270131999161235</v>
      </c>
      <c r="L301" s="2">
        <f t="shared" si="79"/>
        <v>-2.4733160663080487E-2</v>
      </c>
      <c r="M301" s="2">
        <f t="shared" si="80"/>
        <v>0.44861111111111113</v>
      </c>
      <c r="N301" s="2">
        <f t="shared" si="81"/>
        <v>0.34861111111111115</v>
      </c>
      <c r="O301" s="2"/>
      <c r="P301" t="str">
        <f t="shared" si="82"/>
        <v>0.282701,-0.024733,0.448611</v>
      </c>
      <c r="R301" t="str">
        <f t="shared" si="83"/>
        <v>0.282701,-0.024733,0.348611</v>
      </c>
      <c r="T301" t="str">
        <f t="shared" si="84"/>
        <v>0.373573,-0.032683,0.398611 0.282701,-0.024733,0.448611</v>
      </c>
      <c r="V301" t="str">
        <f t="shared" si="85"/>
        <v>0.373573,-0.032683,0.398611 0.282701,-0.024733,0.348611</v>
      </c>
    </row>
    <row r="302" spans="1:22" x14ac:dyDescent="0.25">
      <c r="A302" s="143">
        <f t="shared" si="86"/>
        <v>288</v>
      </c>
      <c r="B302" s="133">
        <f t="shared" si="74"/>
        <v>1440</v>
      </c>
      <c r="C302" s="2">
        <f t="shared" si="75"/>
        <v>25.132741228718345</v>
      </c>
      <c r="D302" s="2">
        <f t="shared" si="76"/>
        <v>1</v>
      </c>
      <c r="E302" s="2">
        <f t="shared" si="87"/>
        <v>-9.8011876392689601E-16</v>
      </c>
      <c r="F302" s="2">
        <f t="shared" si="88"/>
        <v>0.375</v>
      </c>
      <c r="G302" s="2">
        <f t="shared" si="89"/>
        <v>-3.67544536472586E-16</v>
      </c>
      <c r="H302" s="2">
        <f t="shared" si="90"/>
        <v>0.4</v>
      </c>
      <c r="I302" t="str">
        <f t="shared" si="77"/>
        <v>0.375000,0.000000,0.400000</v>
      </c>
      <c r="K302" s="2">
        <f t="shared" si="78"/>
        <v>0.28378119310727012</v>
      </c>
      <c r="L302" s="2">
        <f t="shared" si="79"/>
        <v>-2.781392722139974E-16</v>
      </c>
      <c r="M302" s="2">
        <f t="shared" si="80"/>
        <v>0.45</v>
      </c>
      <c r="N302" s="2">
        <f t="shared" si="81"/>
        <v>0.35000000000000003</v>
      </c>
      <c r="O302" s="2"/>
      <c r="P302" t="str">
        <f t="shared" si="82"/>
        <v>0.283781,0.000000,0.450000</v>
      </c>
      <c r="R302" t="str">
        <f t="shared" si="83"/>
        <v>0.283781,0.000000,0.350000</v>
      </c>
      <c r="T302" t="str">
        <f t="shared" si="84"/>
        <v>0.375000,0.000000,0.400000 0.283781,0.000000,0.450000</v>
      </c>
      <c r="V302" t="str">
        <f t="shared" si="85"/>
        <v>0.375000,0.000000,0.400000 0.283781,0.000000,0.350000</v>
      </c>
    </row>
    <row r="303" spans="1:22" x14ac:dyDescent="0.25">
      <c r="A303" s="143">
        <f t="shared" si="86"/>
        <v>289</v>
      </c>
      <c r="B303" s="133">
        <f t="shared" si="74"/>
        <v>1445</v>
      </c>
      <c r="C303" s="2">
        <f t="shared" si="75"/>
        <v>25.220007691318063</v>
      </c>
      <c r="D303" s="2">
        <f t="shared" si="76"/>
        <v>0.99619469809174543</v>
      </c>
      <c r="E303" s="2">
        <f t="shared" si="87"/>
        <v>8.715574274765886E-2</v>
      </c>
      <c r="F303" s="2">
        <f t="shared" si="88"/>
        <v>0.37357301178440455</v>
      </c>
      <c r="G303" s="2">
        <f t="shared" si="89"/>
        <v>3.2683403530372072E-2</v>
      </c>
      <c r="H303" s="2">
        <f t="shared" si="90"/>
        <v>0.40138888888888891</v>
      </c>
      <c r="I303" t="str">
        <f t="shared" si="77"/>
        <v>0.373573,0.032683,0.401389</v>
      </c>
      <c r="K303" s="2">
        <f t="shared" si="78"/>
        <v>0.2827013199916123</v>
      </c>
      <c r="L303" s="2">
        <f t="shared" si="79"/>
        <v>2.4733160663080938E-2</v>
      </c>
      <c r="M303" s="2">
        <f t="shared" si="80"/>
        <v>0.4513888888888889</v>
      </c>
      <c r="N303" s="2">
        <f t="shared" si="81"/>
        <v>0.35138888888888892</v>
      </c>
      <c r="O303" s="2"/>
      <c r="P303" t="str">
        <f t="shared" si="82"/>
        <v>0.282701,0.024733,0.451389</v>
      </c>
      <c r="R303" t="str">
        <f t="shared" si="83"/>
        <v>0.282701,0.024733,0.351389</v>
      </c>
      <c r="T303" t="str">
        <f t="shared" si="84"/>
        <v>0.373573,0.032683,0.401389 0.282701,0.024733,0.451389</v>
      </c>
      <c r="V303" t="str">
        <f t="shared" si="85"/>
        <v>0.373573,0.032683,0.401389 0.282701,0.024733,0.351389</v>
      </c>
    </row>
    <row r="304" spans="1:22" x14ac:dyDescent="0.25">
      <c r="A304" s="143">
        <f t="shared" si="86"/>
        <v>290</v>
      </c>
      <c r="B304" s="133">
        <f t="shared" si="74"/>
        <v>1450</v>
      </c>
      <c r="C304" s="2">
        <f t="shared" si="75"/>
        <v>25.307274153917778</v>
      </c>
      <c r="D304" s="2">
        <f t="shared" si="76"/>
        <v>0.98480775301220824</v>
      </c>
      <c r="E304" s="2">
        <f t="shared" si="87"/>
        <v>0.17364817766692919</v>
      </c>
      <c r="F304" s="2">
        <f t="shared" si="88"/>
        <v>0.3693029073795781</v>
      </c>
      <c r="G304" s="2">
        <f t="shared" si="89"/>
        <v>6.5118066625098447E-2</v>
      </c>
      <c r="H304" s="2">
        <f t="shared" si="90"/>
        <v>0.40277777777777779</v>
      </c>
      <c r="I304" t="str">
        <f t="shared" si="77"/>
        <v>0.369303,0.065118,0.402778</v>
      </c>
      <c r="K304" s="2">
        <f t="shared" si="78"/>
        <v>0.27946991913109426</v>
      </c>
      <c r="L304" s="2">
        <f t="shared" si="79"/>
        <v>4.9278087039224386E-2</v>
      </c>
      <c r="M304" s="2">
        <f t="shared" si="80"/>
        <v>0.45277777777777778</v>
      </c>
      <c r="N304" s="2">
        <f t="shared" si="81"/>
        <v>0.3527777777777778</v>
      </c>
      <c r="O304" s="2"/>
      <c r="P304" t="str">
        <f t="shared" si="82"/>
        <v>0.279470,0.049278,0.452778</v>
      </c>
      <c r="R304" t="str">
        <f t="shared" si="83"/>
        <v>0.279470,0.049278,0.352778</v>
      </c>
      <c r="T304" t="str">
        <f t="shared" si="84"/>
        <v>0.369303,0.065118,0.402778 0.279470,0.049278,0.452778</v>
      </c>
      <c r="V304" t="str">
        <f t="shared" si="85"/>
        <v>0.369303,0.065118,0.402778 0.279470,0.049278,0.352778</v>
      </c>
    </row>
    <row r="305" spans="1:22" x14ac:dyDescent="0.25">
      <c r="A305" s="143">
        <f t="shared" si="86"/>
        <v>291</v>
      </c>
      <c r="B305" s="133">
        <f t="shared" si="74"/>
        <v>1455</v>
      </c>
      <c r="C305" s="2">
        <f t="shared" si="75"/>
        <v>25.394540616517496</v>
      </c>
      <c r="D305" s="2">
        <f t="shared" si="76"/>
        <v>0.9659258262890682</v>
      </c>
      <c r="E305" s="2">
        <f t="shared" si="87"/>
        <v>0.25881904510252124</v>
      </c>
      <c r="F305" s="2">
        <f t="shared" si="88"/>
        <v>0.36222218485840058</v>
      </c>
      <c r="G305" s="2">
        <f t="shared" si="89"/>
        <v>9.7057141913445472E-2</v>
      </c>
      <c r="H305" s="2">
        <f t="shared" si="90"/>
        <v>0.40416666666666667</v>
      </c>
      <c r="I305" t="str">
        <f t="shared" si="77"/>
        <v>0.362222,0.097057,0.404167</v>
      </c>
      <c r="K305" s="2">
        <f t="shared" si="78"/>
        <v>0.27411158343743752</v>
      </c>
      <c r="L305" s="2">
        <f t="shared" si="79"/>
        <v>7.3447977418077834E-2</v>
      </c>
      <c r="M305" s="2">
        <f t="shared" si="80"/>
        <v>0.45416666666666666</v>
      </c>
      <c r="N305" s="2">
        <f t="shared" si="81"/>
        <v>0.35416666666666669</v>
      </c>
      <c r="O305" s="2"/>
      <c r="P305" t="str">
        <f t="shared" si="82"/>
        <v>0.274112,0.073448,0.454167</v>
      </c>
      <c r="R305" t="str">
        <f t="shared" si="83"/>
        <v>0.274112,0.073448,0.354167</v>
      </c>
      <c r="T305" t="str">
        <f t="shared" si="84"/>
        <v>0.362222,0.097057,0.404167 0.274112,0.073448,0.454167</v>
      </c>
      <c r="V305" t="str">
        <f t="shared" si="85"/>
        <v>0.362222,0.097057,0.404167 0.274112,0.073448,0.354167</v>
      </c>
    </row>
    <row r="306" spans="1:22" x14ac:dyDescent="0.25">
      <c r="A306" s="143">
        <f t="shared" si="86"/>
        <v>292</v>
      </c>
      <c r="B306" s="133">
        <f t="shared" si="74"/>
        <v>1460</v>
      </c>
      <c r="C306" s="2">
        <f t="shared" si="75"/>
        <v>25.48180707911721</v>
      </c>
      <c r="D306" s="2">
        <f t="shared" si="76"/>
        <v>0.93969262078590887</v>
      </c>
      <c r="E306" s="2">
        <f t="shared" si="87"/>
        <v>0.34202014332566744</v>
      </c>
      <c r="F306" s="2">
        <f t="shared" si="88"/>
        <v>0.35238473279471583</v>
      </c>
      <c r="G306" s="2">
        <f t="shared" si="89"/>
        <v>0.12825755374712527</v>
      </c>
      <c r="H306" s="2">
        <f t="shared" si="90"/>
        <v>0.40555555555555556</v>
      </c>
      <c r="I306" t="str">
        <f t="shared" si="77"/>
        <v>0.352385,0.128258,0.405556</v>
      </c>
      <c r="K306" s="2">
        <f t="shared" si="78"/>
        <v>0.26666709308072278</v>
      </c>
      <c r="L306" s="2">
        <f t="shared" si="79"/>
        <v>9.7058884339677437E-2</v>
      </c>
      <c r="M306" s="2">
        <f t="shared" si="80"/>
        <v>0.45555555555555555</v>
      </c>
      <c r="N306" s="2">
        <f t="shared" si="81"/>
        <v>0.35555555555555557</v>
      </c>
      <c r="O306" s="2"/>
      <c r="P306" t="str">
        <f t="shared" si="82"/>
        <v>0.266667,0.097059,0.455556</v>
      </c>
      <c r="R306" t="str">
        <f t="shared" si="83"/>
        <v>0.266667,0.097059,0.355556</v>
      </c>
      <c r="T306" t="str">
        <f t="shared" si="84"/>
        <v>0.352385,0.128258,0.405556 0.266667,0.097059,0.455556</v>
      </c>
      <c r="V306" t="str">
        <f t="shared" si="85"/>
        <v>0.352385,0.128258,0.405556 0.266667,0.097059,0.355556</v>
      </c>
    </row>
    <row r="307" spans="1:22" x14ac:dyDescent="0.25">
      <c r="A307" s="143">
        <f t="shared" si="86"/>
        <v>293</v>
      </c>
      <c r="B307" s="133">
        <f t="shared" si="74"/>
        <v>1465</v>
      </c>
      <c r="C307" s="2">
        <f t="shared" si="75"/>
        <v>25.569073541716929</v>
      </c>
      <c r="D307" s="2">
        <f t="shared" si="76"/>
        <v>0.90630778703664983</v>
      </c>
      <c r="E307" s="2">
        <f t="shared" si="87"/>
        <v>0.42261826174069972</v>
      </c>
      <c r="F307" s="2">
        <f t="shared" si="88"/>
        <v>0.33986542013874366</v>
      </c>
      <c r="G307" s="2">
        <f t="shared" si="89"/>
        <v>0.15848184815276239</v>
      </c>
      <c r="H307" s="2">
        <f t="shared" si="90"/>
        <v>0.40694444444444444</v>
      </c>
      <c r="I307" t="str">
        <f t="shared" si="77"/>
        <v>0.339865,0.158482,0.406944</v>
      </c>
      <c r="K307" s="2">
        <f t="shared" si="78"/>
        <v>0.25719310512767019</v>
      </c>
      <c r="L307" s="2">
        <f t="shared" si="79"/>
        <v>0.11993111454569634</v>
      </c>
      <c r="M307" s="2">
        <f t="shared" si="80"/>
        <v>0.45694444444444443</v>
      </c>
      <c r="N307" s="2">
        <f t="shared" si="81"/>
        <v>0.35694444444444445</v>
      </c>
      <c r="O307" s="2"/>
      <c r="P307" t="str">
        <f t="shared" si="82"/>
        <v>0.257193,0.119931,0.456944</v>
      </c>
      <c r="R307" t="str">
        <f t="shared" si="83"/>
        <v>0.257193,0.119931,0.356944</v>
      </c>
      <c r="T307" t="str">
        <f t="shared" si="84"/>
        <v>0.339865,0.158482,0.406944 0.257193,0.119931,0.456944</v>
      </c>
      <c r="V307" t="str">
        <f t="shared" si="85"/>
        <v>0.339865,0.158482,0.406944 0.257193,0.119931,0.356944</v>
      </c>
    </row>
    <row r="308" spans="1:22" x14ac:dyDescent="0.25">
      <c r="A308" s="143">
        <f t="shared" si="86"/>
        <v>294</v>
      </c>
      <c r="B308" s="133">
        <f t="shared" si="74"/>
        <v>1470</v>
      </c>
      <c r="C308" s="2">
        <f t="shared" si="75"/>
        <v>25.656340004316643</v>
      </c>
      <c r="D308" s="2">
        <f t="shared" si="76"/>
        <v>0.86602540378443948</v>
      </c>
      <c r="E308" s="2">
        <f t="shared" si="87"/>
        <v>0.49999999999999861</v>
      </c>
      <c r="F308" s="2">
        <f t="shared" si="88"/>
        <v>0.32475952641916483</v>
      </c>
      <c r="G308" s="2">
        <f t="shared" si="89"/>
        <v>0.18749999999999947</v>
      </c>
      <c r="H308" s="2">
        <f t="shared" si="90"/>
        <v>0.40833333333333333</v>
      </c>
      <c r="I308" t="str">
        <f t="shared" si="77"/>
        <v>0.324760,0.187500,0.408333</v>
      </c>
      <c r="K308" s="2">
        <f t="shared" si="78"/>
        <v>0.2457617223471536</v>
      </c>
      <c r="L308" s="2">
        <f t="shared" si="79"/>
        <v>0.14189059655363467</v>
      </c>
      <c r="M308" s="2">
        <f t="shared" si="80"/>
        <v>0.45833333333333331</v>
      </c>
      <c r="N308" s="2">
        <f t="shared" si="81"/>
        <v>0.35833333333333334</v>
      </c>
      <c r="O308" s="2"/>
      <c r="P308" t="str">
        <f t="shared" si="82"/>
        <v>0.245762,0.141891,0.458333</v>
      </c>
      <c r="R308" t="str">
        <f t="shared" si="83"/>
        <v>0.245762,0.141891,0.358333</v>
      </c>
      <c r="T308" t="str">
        <f t="shared" si="84"/>
        <v>0.324760,0.187500,0.408333 0.245762,0.141891,0.458333</v>
      </c>
      <c r="V308" t="str">
        <f t="shared" si="85"/>
        <v>0.324760,0.187500,0.408333 0.245762,0.141891,0.358333</v>
      </c>
    </row>
    <row r="309" spans="1:22" x14ac:dyDescent="0.25">
      <c r="A309" s="143">
        <f t="shared" si="86"/>
        <v>295</v>
      </c>
      <c r="B309" s="133">
        <f t="shared" si="74"/>
        <v>1475</v>
      </c>
      <c r="C309" s="2">
        <f t="shared" si="75"/>
        <v>25.743606466916361</v>
      </c>
      <c r="D309" s="2">
        <f t="shared" si="76"/>
        <v>0.81915204428899169</v>
      </c>
      <c r="E309" s="2">
        <f t="shared" si="87"/>
        <v>0.57357643635104616</v>
      </c>
      <c r="F309" s="2">
        <f t="shared" si="88"/>
        <v>0.30718201660837186</v>
      </c>
      <c r="G309" s="2">
        <f t="shared" si="89"/>
        <v>0.21509116363164232</v>
      </c>
      <c r="H309" s="2">
        <f t="shared" si="90"/>
        <v>0.40972222222222227</v>
      </c>
      <c r="I309" t="str">
        <f t="shared" si="77"/>
        <v>0.307182,0.215091,0.409722</v>
      </c>
      <c r="K309" s="2">
        <f t="shared" si="78"/>
        <v>0.23245994446458945</v>
      </c>
      <c r="L309" s="2">
        <f t="shared" si="79"/>
        <v>0.16277020544591606</v>
      </c>
      <c r="M309" s="2">
        <f t="shared" si="80"/>
        <v>0.45972222222222225</v>
      </c>
      <c r="N309" s="2">
        <f t="shared" si="81"/>
        <v>0.35972222222222228</v>
      </c>
      <c r="O309" s="2"/>
      <c r="P309" t="str">
        <f t="shared" si="82"/>
        <v>0.232460,0.162770,0.459722</v>
      </c>
      <c r="R309" t="str">
        <f t="shared" si="83"/>
        <v>0.232460,0.162770,0.359722</v>
      </c>
      <c r="T309" t="str">
        <f t="shared" si="84"/>
        <v>0.307182,0.215091,0.409722 0.232460,0.162770,0.459722</v>
      </c>
      <c r="V309" t="str">
        <f t="shared" si="85"/>
        <v>0.307182,0.215091,0.409722 0.232460,0.162770,0.359722</v>
      </c>
    </row>
    <row r="310" spans="1:22" x14ac:dyDescent="0.25">
      <c r="A310" s="143">
        <f t="shared" si="86"/>
        <v>296</v>
      </c>
      <c r="B310" s="133">
        <f t="shared" si="74"/>
        <v>1480</v>
      </c>
      <c r="C310" s="2">
        <f t="shared" si="75"/>
        <v>25.830872929516076</v>
      </c>
      <c r="D310" s="2">
        <f t="shared" si="76"/>
        <v>0.76604444311897923</v>
      </c>
      <c r="E310" s="2">
        <f t="shared" si="87"/>
        <v>0.64278760968653792</v>
      </c>
      <c r="F310" s="2">
        <f t="shared" si="88"/>
        <v>0.28726666616961721</v>
      </c>
      <c r="G310" s="2">
        <f t="shared" si="89"/>
        <v>0.24104535363245172</v>
      </c>
      <c r="H310" s="2">
        <f t="shared" si="90"/>
        <v>0.41111111111111115</v>
      </c>
      <c r="I310" t="str">
        <f t="shared" si="77"/>
        <v>0.287267,0.241045,0.411111</v>
      </c>
      <c r="K310" s="2">
        <f t="shared" si="78"/>
        <v>0.21738900604149825</v>
      </c>
      <c r="L310" s="2">
        <f t="shared" si="79"/>
        <v>0.18241103479141599</v>
      </c>
      <c r="M310" s="2">
        <f t="shared" si="80"/>
        <v>0.46111111111111114</v>
      </c>
      <c r="N310" s="2">
        <f t="shared" si="81"/>
        <v>0.36111111111111116</v>
      </c>
      <c r="O310" s="2"/>
      <c r="P310" t="str">
        <f t="shared" si="82"/>
        <v>0.217389,0.182411,0.461111</v>
      </c>
      <c r="R310" t="str">
        <f t="shared" si="83"/>
        <v>0.217389,0.182411,0.361111</v>
      </c>
      <c r="T310" t="str">
        <f t="shared" si="84"/>
        <v>0.287267,0.241045,0.411111 0.217389,0.182411,0.461111</v>
      </c>
      <c r="V310" t="str">
        <f t="shared" si="85"/>
        <v>0.287267,0.241045,0.411111 0.217389,0.182411,0.361111</v>
      </c>
    </row>
    <row r="311" spans="1:22" x14ac:dyDescent="0.25">
      <c r="A311" s="143">
        <f t="shared" si="86"/>
        <v>297</v>
      </c>
      <c r="B311" s="133">
        <f t="shared" si="74"/>
        <v>1485</v>
      </c>
      <c r="C311" s="2">
        <f t="shared" si="75"/>
        <v>25.918139392115794</v>
      </c>
      <c r="D311" s="2">
        <f t="shared" si="76"/>
        <v>0.70710678118654757</v>
      </c>
      <c r="E311" s="2">
        <f t="shared" si="87"/>
        <v>0.70710678118654746</v>
      </c>
      <c r="F311" s="2">
        <f t="shared" si="88"/>
        <v>0.26516504294495535</v>
      </c>
      <c r="G311" s="2">
        <f t="shared" si="89"/>
        <v>0.2651650429449553</v>
      </c>
      <c r="H311" s="2">
        <f t="shared" si="90"/>
        <v>0.41250000000000003</v>
      </c>
      <c r="I311" t="str">
        <f t="shared" si="77"/>
        <v>0.265165,0.265165,0.412500</v>
      </c>
      <c r="K311" s="2">
        <f t="shared" si="78"/>
        <v>0.20066360601935987</v>
      </c>
      <c r="L311" s="2">
        <f t="shared" si="79"/>
        <v>0.20066360601935981</v>
      </c>
      <c r="M311" s="2">
        <f t="shared" si="80"/>
        <v>0.46250000000000002</v>
      </c>
      <c r="N311" s="2">
        <f t="shared" si="81"/>
        <v>0.36250000000000004</v>
      </c>
      <c r="O311" s="2"/>
      <c r="P311" t="str">
        <f t="shared" si="82"/>
        <v>0.200664,0.200664,0.462500</v>
      </c>
      <c r="R311" t="str">
        <f t="shared" si="83"/>
        <v>0.200664,0.200664,0.362500</v>
      </c>
      <c r="T311" t="str">
        <f t="shared" si="84"/>
        <v>0.265165,0.265165,0.412500 0.200664,0.200664,0.462500</v>
      </c>
      <c r="V311" t="str">
        <f t="shared" si="85"/>
        <v>0.265165,0.265165,0.412500 0.200664,0.200664,0.362500</v>
      </c>
    </row>
    <row r="312" spans="1:22" x14ac:dyDescent="0.25">
      <c r="A312" s="143">
        <f t="shared" si="86"/>
        <v>298</v>
      </c>
      <c r="B312" s="133">
        <f t="shared" si="74"/>
        <v>1490</v>
      </c>
      <c r="C312" s="2">
        <f t="shared" si="75"/>
        <v>26.005405854715509</v>
      </c>
      <c r="D312" s="2">
        <f t="shared" si="76"/>
        <v>0.64278760968654081</v>
      </c>
      <c r="E312" s="2">
        <f t="shared" si="87"/>
        <v>0.76604444311897679</v>
      </c>
      <c r="F312" s="2">
        <f t="shared" si="88"/>
        <v>0.2410453536324528</v>
      </c>
      <c r="G312" s="2">
        <f t="shared" si="89"/>
        <v>0.28726666616961627</v>
      </c>
      <c r="H312" s="2">
        <f t="shared" si="90"/>
        <v>0.41388888888888892</v>
      </c>
      <c r="I312" t="str">
        <f t="shared" si="77"/>
        <v>0.241045,0.287267,0.413889</v>
      </c>
      <c r="K312" s="2">
        <f t="shared" si="78"/>
        <v>0.18241103479141682</v>
      </c>
      <c r="L312" s="2">
        <f t="shared" si="79"/>
        <v>0.21738900604149755</v>
      </c>
      <c r="M312" s="2">
        <f t="shared" si="80"/>
        <v>0.46388888888888891</v>
      </c>
      <c r="N312" s="2">
        <f t="shared" si="81"/>
        <v>0.36388888888888893</v>
      </c>
      <c r="O312" s="2"/>
      <c r="P312" t="str">
        <f t="shared" si="82"/>
        <v>0.182411,0.217389,0.463889</v>
      </c>
      <c r="R312" t="str">
        <f t="shared" si="83"/>
        <v>0.182411,0.217389,0.363889</v>
      </c>
      <c r="T312" t="str">
        <f t="shared" si="84"/>
        <v>0.241045,0.287267,0.413889 0.182411,0.217389,0.463889</v>
      </c>
      <c r="V312" t="str">
        <f t="shared" si="85"/>
        <v>0.241045,0.287267,0.413889 0.182411,0.217389,0.363889</v>
      </c>
    </row>
    <row r="313" spans="1:22" x14ac:dyDescent="0.25">
      <c r="A313" s="143">
        <f t="shared" si="86"/>
        <v>299</v>
      </c>
      <c r="B313" s="133">
        <f t="shared" si="74"/>
        <v>1495</v>
      </c>
      <c r="C313" s="2">
        <f t="shared" si="75"/>
        <v>26.092672317315227</v>
      </c>
      <c r="D313" s="2">
        <f t="shared" si="76"/>
        <v>0.57357643635104638</v>
      </c>
      <c r="E313" s="2">
        <f t="shared" si="87"/>
        <v>0.81915204428899158</v>
      </c>
      <c r="F313" s="2">
        <f t="shared" si="88"/>
        <v>0.21509116363164238</v>
      </c>
      <c r="G313" s="2">
        <f t="shared" si="89"/>
        <v>0.30718201660837186</v>
      </c>
      <c r="H313" s="2">
        <f t="shared" si="90"/>
        <v>0.4152777777777778</v>
      </c>
      <c r="I313" t="str">
        <f t="shared" si="77"/>
        <v>0.215091,0.307182,0.415278</v>
      </c>
      <c r="K313" s="2">
        <f t="shared" si="78"/>
        <v>0.16277020544591611</v>
      </c>
      <c r="L313" s="2">
        <f t="shared" si="79"/>
        <v>0.2324599444645894</v>
      </c>
      <c r="M313" s="2">
        <f t="shared" si="80"/>
        <v>0.46527777777777779</v>
      </c>
      <c r="N313" s="2">
        <f t="shared" si="81"/>
        <v>0.36527777777777781</v>
      </c>
      <c r="O313" s="2"/>
      <c r="P313" t="str">
        <f t="shared" si="82"/>
        <v>0.162770,0.232460,0.465278</v>
      </c>
      <c r="R313" t="str">
        <f t="shared" si="83"/>
        <v>0.162770,0.232460,0.365278</v>
      </c>
      <c r="T313" t="str">
        <f t="shared" si="84"/>
        <v>0.215091,0.307182,0.415278 0.162770,0.232460,0.465278</v>
      </c>
      <c r="V313" t="str">
        <f t="shared" si="85"/>
        <v>0.215091,0.307182,0.415278 0.162770,0.232460,0.365278</v>
      </c>
    </row>
    <row r="314" spans="1:22" x14ac:dyDescent="0.25">
      <c r="A314" s="143">
        <f t="shared" si="86"/>
        <v>300</v>
      </c>
      <c r="B314" s="133">
        <f t="shared" si="74"/>
        <v>1500</v>
      </c>
      <c r="C314" s="2">
        <f t="shared" si="75"/>
        <v>26.179938779914941</v>
      </c>
      <c r="D314" s="2">
        <f t="shared" si="76"/>
        <v>0.50000000000000189</v>
      </c>
      <c r="E314" s="2">
        <f t="shared" si="87"/>
        <v>0.8660254037844376</v>
      </c>
      <c r="F314" s="2">
        <f t="shared" si="88"/>
        <v>0.18750000000000072</v>
      </c>
      <c r="G314" s="2">
        <f t="shared" si="89"/>
        <v>0.32475952641916411</v>
      </c>
      <c r="H314" s="2">
        <f t="shared" si="90"/>
        <v>0.41666666666666669</v>
      </c>
      <c r="I314" t="str">
        <f t="shared" si="77"/>
        <v>0.187500,0.324760,0.416667</v>
      </c>
      <c r="K314" s="2">
        <f t="shared" si="78"/>
        <v>0.14189059655363559</v>
      </c>
      <c r="L314" s="2">
        <f t="shared" si="79"/>
        <v>0.24576172234715307</v>
      </c>
      <c r="M314" s="2">
        <f t="shared" si="80"/>
        <v>0.46666666666666667</v>
      </c>
      <c r="N314" s="2">
        <f t="shared" si="81"/>
        <v>0.3666666666666667</v>
      </c>
      <c r="O314" s="2"/>
      <c r="P314" t="str">
        <f t="shared" si="82"/>
        <v>0.141891,0.245762,0.466667</v>
      </c>
      <c r="R314" t="str">
        <f t="shared" si="83"/>
        <v>0.141891,0.245762,0.366667</v>
      </c>
      <c r="T314" t="str">
        <f t="shared" si="84"/>
        <v>0.187500,0.324760,0.416667 0.141891,0.245762,0.466667</v>
      </c>
      <c r="V314" t="str">
        <f t="shared" si="85"/>
        <v>0.187500,0.324760,0.416667 0.141891,0.245762,0.366667</v>
      </c>
    </row>
    <row r="315" spans="1:22" x14ac:dyDescent="0.25">
      <c r="A315" s="143">
        <f t="shared" si="86"/>
        <v>301</v>
      </c>
      <c r="B315" s="133">
        <f t="shared" si="74"/>
        <v>1505</v>
      </c>
      <c r="C315" s="2">
        <f t="shared" si="75"/>
        <v>26.26720524251466</v>
      </c>
      <c r="D315" s="2">
        <f t="shared" si="76"/>
        <v>0.42261826174069994</v>
      </c>
      <c r="E315" s="2">
        <f t="shared" si="87"/>
        <v>0.90630778703664971</v>
      </c>
      <c r="F315" s="2">
        <f t="shared" si="88"/>
        <v>0.15848184815276248</v>
      </c>
      <c r="G315" s="2">
        <f t="shared" si="89"/>
        <v>0.33986542013874366</v>
      </c>
      <c r="H315" s="2">
        <f t="shared" si="90"/>
        <v>0.41805555555555557</v>
      </c>
      <c r="I315" t="str">
        <f t="shared" si="77"/>
        <v>0.158482,0.339865,0.418056</v>
      </c>
      <c r="K315" s="2">
        <f t="shared" si="78"/>
        <v>0.1199311145456964</v>
      </c>
      <c r="L315" s="2">
        <f t="shared" si="79"/>
        <v>0.25719310512767013</v>
      </c>
      <c r="M315" s="2">
        <f t="shared" si="80"/>
        <v>0.46805555555555556</v>
      </c>
      <c r="N315" s="2">
        <f t="shared" si="81"/>
        <v>0.36805555555555558</v>
      </c>
      <c r="O315" s="2"/>
      <c r="P315" t="str">
        <f t="shared" si="82"/>
        <v>0.119931,0.257193,0.468056</v>
      </c>
      <c r="R315" t="str">
        <f t="shared" si="83"/>
        <v>0.119931,0.257193,0.368056</v>
      </c>
      <c r="T315" t="str">
        <f t="shared" si="84"/>
        <v>0.158482,0.339865,0.418056 0.119931,0.257193,0.468056</v>
      </c>
      <c r="V315" t="str">
        <f t="shared" si="85"/>
        <v>0.158482,0.339865,0.418056 0.119931,0.257193,0.368056</v>
      </c>
    </row>
    <row r="316" spans="1:22" x14ac:dyDescent="0.25">
      <c r="A316" s="143">
        <f t="shared" si="86"/>
        <v>302</v>
      </c>
      <c r="B316" s="133">
        <f t="shared" si="74"/>
        <v>1510</v>
      </c>
      <c r="C316" s="2">
        <f t="shared" si="75"/>
        <v>26.354471705114378</v>
      </c>
      <c r="D316" s="2">
        <f t="shared" si="76"/>
        <v>0.34202014332566766</v>
      </c>
      <c r="E316" s="2">
        <f t="shared" si="87"/>
        <v>0.93969262078590876</v>
      </c>
      <c r="F316" s="2">
        <f t="shared" si="88"/>
        <v>0.12825755374712539</v>
      </c>
      <c r="G316" s="2">
        <f t="shared" si="89"/>
        <v>0.35238473279471577</v>
      </c>
      <c r="H316" s="2">
        <f t="shared" si="90"/>
        <v>0.41944444444444445</v>
      </c>
      <c r="I316" t="str">
        <f t="shared" si="77"/>
        <v>0.128258,0.352385,0.419444</v>
      </c>
      <c r="K316" s="2">
        <f t="shared" si="78"/>
        <v>9.7058884339677493E-2</v>
      </c>
      <c r="L316" s="2">
        <f t="shared" si="79"/>
        <v>0.26666709308072273</v>
      </c>
      <c r="M316" s="2">
        <f t="shared" si="80"/>
        <v>0.46944444444444444</v>
      </c>
      <c r="N316" s="2">
        <f t="shared" si="81"/>
        <v>0.36944444444444446</v>
      </c>
      <c r="O316" s="2"/>
      <c r="P316" t="str">
        <f t="shared" si="82"/>
        <v>0.097059,0.266667,0.469444</v>
      </c>
      <c r="R316" t="str">
        <f t="shared" si="83"/>
        <v>0.097059,0.266667,0.369444</v>
      </c>
      <c r="T316" t="str">
        <f t="shared" si="84"/>
        <v>0.128258,0.352385,0.419444 0.097059,0.266667,0.469444</v>
      </c>
      <c r="V316" t="str">
        <f t="shared" si="85"/>
        <v>0.128258,0.352385,0.419444 0.097059,0.266667,0.369444</v>
      </c>
    </row>
    <row r="317" spans="1:22" x14ac:dyDescent="0.25">
      <c r="A317" s="143">
        <f t="shared" si="86"/>
        <v>303</v>
      </c>
      <c r="B317" s="133">
        <f t="shared" si="74"/>
        <v>1515</v>
      </c>
      <c r="C317" s="2">
        <f t="shared" si="75"/>
        <v>26.441738167714092</v>
      </c>
      <c r="D317" s="2">
        <f t="shared" si="76"/>
        <v>0.25881904510252146</v>
      </c>
      <c r="E317" s="2">
        <f t="shared" si="87"/>
        <v>0.96592582628906809</v>
      </c>
      <c r="F317" s="2">
        <f t="shared" si="88"/>
        <v>9.7057141913445555E-2</v>
      </c>
      <c r="G317" s="2">
        <f t="shared" si="89"/>
        <v>0.36222218485840052</v>
      </c>
      <c r="H317" s="2">
        <f t="shared" si="90"/>
        <v>0.42083333333333334</v>
      </c>
      <c r="I317" t="str">
        <f t="shared" si="77"/>
        <v>0.097057,0.362222,0.420833</v>
      </c>
      <c r="K317" s="2">
        <f t="shared" si="78"/>
        <v>7.3447977418077903E-2</v>
      </c>
      <c r="L317" s="2">
        <f t="shared" si="79"/>
        <v>0.27411158343743747</v>
      </c>
      <c r="M317" s="2">
        <f t="shared" si="80"/>
        <v>0.47083333333333333</v>
      </c>
      <c r="N317" s="2">
        <f t="shared" si="81"/>
        <v>0.37083333333333335</v>
      </c>
      <c r="O317" s="2"/>
      <c r="P317" t="str">
        <f t="shared" si="82"/>
        <v>0.073448,0.274112,0.470833</v>
      </c>
      <c r="R317" t="str">
        <f t="shared" si="83"/>
        <v>0.073448,0.274112,0.370833</v>
      </c>
      <c r="T317" t="str">
        <f t="shared" si="84"/>
        <v>0.097057,0.362222,0.420833 0.073448,0.274112,0.470833</v>
      </c>
      <c r="V317" t="str">
        <f t="shared" si="85"/>
        <v>0.097057,0.362222,0.420833 0.073448,0.274112,0.370833</v>
      </c>
    </row>
    <row r="318" spans="1:22" x14ac:dyDescent="0.25">
      <c r="A318" s="143">
        <f t="shared" si="86"/>
        <v>304</v>
      </c>
      <c r="B318" s="133">
        <f t="shared" si="74"/>
        <v>1520</v>
      </c>
      <c r="C318" s="2">
        <f t="shared" si="75"/>
        <v>26.529004630313811</v>
      </c>
      <c r="D318" s="2">
        <f t="shared" si="76"/>
        <v>0.17364817766692942</v>
      </c>
      <c r="E318" s="2">
        <f t="shared" si="87"/>
        <v>0.98480775301220824</v>
      </c>
      <c r="F318" s="2">
        <f t="shared" si="88"/>
        <v>6.5118066625098531E-2</v>
      </c>
      <c r="G318" s="2">
        <f t="shared" si="89"/>
        <v>0.3693029073795781</v>
      </c>
      <c r="H318" s="2">
        <f t="shared" si="90"/>
        <v>0.42222222222222222</v>
      </c>
      <c r="I318" t="str">
        <f t="shared" si="77"/>
        <v>0.065118,0.369303,0.422222</v>
      </c>
      <c r="K318" s="2">
        <f t="shared" si="78"/>
        <v>4.9278087039224448E-2</v>
      </c>
      <c r="L318" s="2">
        <f t="shared" si="79"/>
        <v>0.27946991913109426</v>
      </c>
      <c r="M318" s="2">
        <f t="shared" si="80"/>
        <v>0.47222222222222221</v>
      </c>
      <c r="N318" s="2">
        <f t="shared" si="81"/>
        <v>0.37222222222222223</v>
      </c>
      <c r="O318" s="2"/>
      <c r="P318" t="str">
        <f t="shared" si="82"/>
        <v>0.049278,0.279470,0.472222</v>
      </c>
      <c r="R318" t="str">
        <f t="shared" si="83"/>
        <v>0.049278,0.279470,0.372222</v>
      </c>
      <c r="T318" t="str">
        <f t="shared" si="84"/>
        <v>0.065118,0.369303,0.422222 0.049278,0.279470,0.472222</v>
      </c>
      <c r="V318" t="str">
        <f t="shared" si="85"/>
        <v>0.065118,0.369303,0.422222 0.049278,0.279470,0.372222</v>
      </c>
    </row>
    <row r="319" spans="1:22" x14ac:dyDescent="0.25">
      <c r="A319" s="143">
        <f t="shared" si="86"/>
        <v>305</v>
      </c>
      <c r="B319" s="133">
        <f t="shared" si="74"/>
        <v>1525</v>
      </c>
      <c r="C319" s="2">
        <f t="shared" si="75"/>
        <v>26.616271092913525</v>
      </c>
      <c r="D319" s="2">
        <f t="shared" si="76"/>
        <v>8.715574274765911E-2</v>
      </c>
      <c r="E319" s="2">
        <f t="shared" si="87"/>
        <v>0.99619469809174543</v>
      </c>
      <c r="F319" s="2">
        <f t="shared" si="88"/>
        <v>3.2683403530372163E-2</v>
      </c>
      <c r="G319" s="2">
        <f t="shared" si="89"/>
        <v>0.37357301178440455</v>
      </c>
      <c r="H319" s="2">
        <f t="shared" si="90"/>
        <v>0.4236111111111111</v>
      </c>
      <c r="I319" t="str">
        <f t="shared" si="77"/>
        <v>0.032683,0.373573,0.423611</v>
      </c>
      <c r="K319" s="2">
        <f t="shared" si="78"/>
        <v>2.4733160663081007E-2</v>
      </c>
      <c r="L319" s="2">
        <f t="shared" si="79"/>
        <v>0.2827013199916123</v>
      </c>
      <c r="M319" s="2">
        <f t="shared" si="80"/>
        <v>0.47361111111111109</v>
      </c>
      <c r="N319" s="2">
        <f t="shared" si="81"/>
        <v>0.37361111111111112</v>
      </c>
      <c r="O319" s="2"/>
      <c r="P319" t="str">
        <f t="shared" si="82"/>
        <v>0.024733,0.282701,0.473611</v>
      </c>
      <c r="R319" t="str">
        <f t="shared" si="83"/>
        <v>0.024733,0.282701,0.373611</v>
      </c>
      <c r="T319" t="str">
        <f t="shared" si="84"/>
        <v>0.032683,0.373573,0.423611 0.024733,0.282701,0.473611</v>
      </c>
      <c r="V319" t="str">
        <f t="shared" si="85"/>
        <v>0.032683,0.373573,0.423611 0.024733,0.282701,0.373611</v>
      </c>
    </row>
    <row r="320" spans="1:22" x14ac:dyDescent="0.25">
      <c r="A320" s="143">
        <f t="shared" si="86"/>
        <v>306</v>
      </c>
      <c r="B320" s="133">
        <f t="shared" si="74"/>
        <v>1530</v>
      </c>
      <c r="C320" s="2">
        <f t="shared" si="75"/>
        <v>26.703537555513243</v>
      </c>
      <c r="D320" s="2">
        <f t="shared" si="76"/>
        <v>-7.3498065272792346E-16</v>
      </c>
      <c r="E320" s="2">
        <f t="shared" si="87"/>
        <v>1</v>
      </c>
      <c r="F320" s="2">
        <f t="shared" si="88"/>
        <v>-2.756177447729713E-16</v>
      </c>
      <c r="G320" s="2">
        <f t="shared" si="89"/>
        <v>0.375</v>
      </c>
      <c r="H320" s="2">
        <f t="shared" si="90"/>
        <v>0.42499999999999999</v>
      </c>
      <c r="I320" t="str">
        <f t="shared" si="77"/>
        <v>0.000000,0.375000,0.425000</v>
      </c>
      <c r="K320" s="2">
        <f t="shared" si="78"/>
        <v>-2.085736865418903E-16</v>
      </c>
      <c r="L320" s="2">
        <f t="shared" si="79"/>
        <v>0.28378119310727012</v>
      </c>
      <c r="M320" s="2">
        <f t="shared" si="80"/>
        <v>0.47499999999999998</v>
      </c>
      <c r="N320" s="2">
        <f t="shared" si="81"/>
        <v>0.375</v>
      </c>
      <c r="O320" s="2"/>
      <c r="P320" t="str">
        <f t="shared" si="82"/>
        <v>0.000000,0.283781,0.475000</v>
      </c>
      <c r="R320" t="str">
        <f t="shared" si="83"/>
        <v>0.000000,0.283781,0.375000</v>
      </c>
      <c r="T320" t="str">
        <f t="shared" si="84"/>
        <v>0.000000,0.375000,0.425000 0.000000,0.283781,0.475000</v>
      </c>
      <c r="V320" t="str">
        <f t="shared" si="85"/>
        <v>0.000000,0.375000,0.425000 0.000000,0.283781,0.375000</v>
      </c>
    </row>
    <row r="321" spans="1:22" x14ac:dyDescent="0.25">
      <c r="A321" s="143">
        <f t="shared" si="86"/>
        <v>307</v>
      </c>
      <c r="B321" s="133">
        <f t="shared" si="74"/>
        <v>1535</v>
      </c>
      <c r="C321" s="2">
        <f t="shared" si="75"/>
        <v>26.790804018112958</v>
      </c>
      <c r="D321" s="2">
        <f t="shared" si="76"/>
        <v>-8.7155742747657028E-2</v>
      </c>
      <c r="E321" s="2">
        <f t="shared" si="87"/>
        <v>0.99619469809174566</v>
      </c>
      <c r="F321" s="2">
        <f t="shared" si="88"/>
        <v>-3.2683403530371385E-2</v>
      </c>
      <c r="G321" s="2">
        <f t="shared" si="89"/>
        <v>0.37357301178440461</v>
      </c>
      <c r="H321" s="2">
        <f t="shared" si="90"/>
        <v>0.42638888888888893</v>
      </c>
      <c r="I321" t="str">
        <f t="shared" si="77"/>
        <v>-0.032683,0.373573,0.426389</v>
      </c>
      <c r="K321" s="2">
        <f t="shared" si="78"/>
        <v>-2.4733160663080418E-2</v>
      </c>
      <c r="L321" s="2">
        <f t="shared" si="79"/>
        <v>0.28270131999161235</v>
      </c>
      <c r="M321" s="2">
        <f t="shared" si="80"/>
        <v>0.47638888888888892</v>
      </c>
      <c r="N321" s="2">
        <f t="shared" si="81"/>
        <v>0.37638888888888894</v>
      </c>
      <c r="O321" s="2"/>
      <c r="P321" t="str">
        <f t="shared" si="82"/>
        <v>-0.024733,0.282701,0.476389</v>
      </c>
      <c r="R321" t="str">
        <f t="shared" si="83"/>
        <v>-0.024733,0.282701,0.376389</v>
      </c>
      <c r="T321" t="str">
        <f t="shared" si="84"/>
        <v>-0.032683,0.373573,0.426389 -0.024733,0.282701,0.476389</v>
      </c>
      <c r="V321" t="str">
        <f t="shared" si="85"/>
        <v>-0.032683,0.373573,0.426389 -0.024733,0.282701,0.376389</v>
      </c>
    </row>
    <row r="322" spans="1:22" x14ac:dyDescent="0.25">
      <c r="A322" s="143">
        <f t="shared" si="86"/>
        <v>308</v>
      </c>
      <c r="B322" s="133">
        <f t="shared" si="74"/>
        <v>1540</v>
      </c>
      <c r="C322" s="2">
        <f t="shared" si="75"/>
        <v>26.878070480712676</v>
      </c>
      <c r="D322" s="2">
        <f t="shared" si="76"/>
        <v>-0.17364817766693086</v>
      </c>
      <c r="E322" s="2">
        <f t="shared" si="87"/>
        <v>0.98480775301220802</v>
      </c>
      <c r="F322" s="2">
        <f t="shared" si="88"/>
        <v>-6.5118066625099072E-2</v>
      </c>
      <c r="G322" s="2">
        <f t="shared" si="89"/>
        <v>0.36930290737957799</v>
      </c>
      <c r="H322" s="2">
        <f t="shared" si="90"/>
        <v>0.42777777777777781</v>
      </c>
      <c r="I322" t="str">
        <f t="shared" si="77"/>
        <v>-0.065118,0.369303,0.427778</v>
      </c>
      <c r="K322" s="2">
        <f t="shared" si="78"/>
        <v>-4.9278087039224858E-2</v>
      </c>
      <c r="L322" s="2">
        <f t="shared" si="79"/>
        <v>0.2794699191310942</v>
      </c>
      <c r="M322" s="2">
        <f t="shared" si="80"/>
        <v>0.4777777777777778</v>
      </c>
      <c r="N322" s="2">
        <f t="shared" si="81"/>
        <v>0.37777777777777782</v>
      </c>
      <c r="O322" s="2"/>
      <c r="P322" t="str">
        <f t="shared" si="82"/>
        <v>-0.049278,0.279470,0.477778</v>
      </c>
      <c r="R322" t="str">
        <f t="shared" si="83"/>
        <v>-0.049278,0.279470,0.377778</v>
      </c>
      <c r="T322" t="str">
        <f t="shared" si="84"/>
        <v>-0.065118,0.369303,0.427778 -0.049278,0.279470,0.477778</v>
      </c>
      <c r="V322" t="str">
        <f t="shared" si="85"/>
        <v>-0.065118,0.369303,0.427778 -0.049278,0.279470,0.377778</v>
      </c>
    </row>
    <row r="323" spans="1:22" x14ac:dyDescent="0.25">
      <c r="A323" s="143">
        <f t="shared" si="86"/>
        <v>309</v>
      </c>
      <c r="B323" s="133">
        <f t="shared" si="74"/>
        <v>1545</v>
      </c>
      <c r="C323" s="2">
        <f t="shared" si="75"/>
        <v>26.965336943312391</v>
      </c>
      <c r="D323" s="2">
        <f t="shared" si="76"/>
        <v>-0.25881904510251946</v>
      </c>
      <c r="E323" s="2">
        <f t="shared" si="87"/>
        <v>0.96592582628906865</v>
      </c>
      <c r="F323" s="2">
        <f t="shared" si="88"/>
        <v>-9.7057141913444805E-2</v>
      </c>
      <c r="G323" s="2">
        <f t="shared" si="89"/>
        <v>0.36222218485840074</v>
      </c>
      <c r="H323" s="2">
        <f t="shared" si="90"/>
        <v>0.4291666666666667</v>
      </c>
      <c r="I323" t="str">
        <f t="shared" si="77"/>
        <v>-0.097057,0.362222,0.429167</v>
      </c>
      <c r="K323" s="2">
        <f t="shared" si="78"/>
        <v>-7.3447977418077334E-2</v>
      </c>
      <c r="L323" s="2">
        <f t="shared" si="79"/>
        <v>0.27411158343743763</v>
      </c>
      <c r="M323" s="2">
        <f t="shared" si="80"/>
        <v>0.47916666666666669</v>
      </c>
      <c r="N323" s="2">
        <f t="shared" si="81"/>
        <v>0.37916666666666671</v>
      </c>
      <c r="O323" s="2"/>
      <c r="P323" t="str">
        <f t="shared" si="82"/>
        <v>-0.073448,0.274112,0.479167</v>
      </c>
      <c r="R323" t="str">
        <f t="shared" si="83"/>
        <v>-0.073448,0.274112,0.379167</v>
      </c>
      <c r="T323" t="str">
        <f t="shared" si="84"/>
        <v>-0.097057,0.362222,0.429167 -0.073448,0.274112,0.479167</v>
      </c>
      <c r="V323" t="str">
        <f t="shared" si="85"/>
        <v>-0.097057,0.362222,0.429167 -0.073448,0.274112,0.379167</v>
      </c>
    </row>
    <row r="324" spans="1:22" x14ac:dyDescent="0.25">
      <c r="A324" s="143">
        <f t="shared" si="86"/>
        <v>310</v>
      </c>
      <c r="B324" s="133">
        <f t="shared" si="74"/>
        <v>1550</v>
      </c>
      <c r="C324" s="2">
        <f t="shared" si="75"/>
        <v>27.052603405912109</v>
      </c>
      <c r="D324" s="2">
        <f t="shared" si="76"/>
        <v>-0.34202014332566905</v>
      </c>
      <c r="E324" s="2">
        <f t="shared" si="87"/>
        <v>0.93969262078590832</v>
      </c>
      <c r="F324" s="2">
        <f t="shared" si="88"/>
        <v>-0.12825755374712589</v>
      </c>
      <c r="G324" s="2">
        <f t="shared" si="89"/>
        <v>0.3523847327947156</v>
      </c>
      <c r="H324" s="2">
        <f t="shared" si="90"/>
        <v>0.43055555555555558</v>
      </c>
      <c r="I324" t="str">
        <f t="shared" si="77"/>
        <v>-0.128258,0.352385,0.430556</v>
      </c>
      <c r="K324" s="2">
        <f t="shared" si="78"/>
        <v>-9.7058884339677895E-2</v>
      </c>
      <c r="L324" s="2">
        <f t="shared" si="79"/>
        <v>0.26666709308072262</v>
      </c>
      <c r="M324" s="2">
        <f t="shared" si="80"/>
        <v>0.48055555555555557</v>
      </c>
      <c r="N324" s="2">
        <f t="shared" si="81"/>
        <v>0.38055555555555559</v>
      </c>
      <c r="O324" s="2"/>
      <c r="P324" t="str">
        <f t="shared" si="82"/>
        <v>-0.097059,0.266667,0.480556</v>
      </c>
      <c r="R324" t="str">
        <f t="shared" si="83"/>
        <v>-0.097059,0.266667,0.380556</v>
      </c>
      <c r="T324" t="str">
        <f t="shared" si="84"/>
        <v>-0.128258,0.352385,0.430556 -0.097059,0.266667,0.480556</v>
      </c>
      <c r="V324" t="str">
        <f t="shared" si="85"/>
        <v>-0.128258,0.352385,0.430556 -0.097059,0.266667,0.380556</v>
      </c>
    </row>
    <row r="325" spans="1:22" x14ac:dyDescent="0.25">
      <c r="A325" s="143">
        <f t="shared" si="86"/>
        <v>311</v>
      </c>
      <c r="B325" s="133">
        <f t="shared" si="74"/>
        <v>1555</v>
      </c>
      <c r="C325" s="2">
        <f t="shared" si="75"/>
        <v>27.139869868511823</v>
      </c>
      <c r="D325" s="2">
        <f t="shared" si="76"/>
        <v>-0.42261826174069805</v>
      </c>
      <c r="E325" s="2">
        <f t="shared" si="87"/>
        <v>0.9063077870366506</v>
      </c>
      <c r="F325" s="2">
        <f t="shared" si="88"/>
        <v>-0.15848184815276178</v>
      </c>
      <c r="G325" s="2">
        <f t="shared" si="89"/>
        <v>0.33986542013874399</v>
      </c>
      <c r="H325" s="2">
        <f t="shared" si="90"/>
        <v>0.43194444444444446</v>
      </c>
      <c r="I325" t="str">
        <f t="shared" si="77"/>
        <v>-0.158482,0.339865,0.431944</v>
      </c>
      <c r="K325" s="2">
        <f t="shared" si="78"/>
        <v>-0.11993111454569587</v>
      </c>
      <c r="L325" s="2">
        <f t="shared" si="79"/>
        <v>0.25719310512767041</v>
      </c>
      <c r="M325" s="2">
        <f t="shared" si="80"/>
        <v>0.48194444444444445</v>
      </c>
      <c r="N325" s="2">
        <f t="shared" si="81"/>
        <v>0.38194444444444448</v>
      </c>
      <c r="O325" s="2"/>
      <c r="P325" t="str">
        <f t="shared" si="82"/>
        <v>-0.119931,0.257193,0.481944</v>
      </c>
      <c r="R325" t="str">
        <f t="shared" si="83"/>
        <v>-0.119931,0.257193,0.381944</v>
      </c>
      <c r="T325" t="str">
        <f t="shared" si="84"/>
        <v>-0.158482,0.339865,0.431944 -0.119931,0.257193,0.481944</v>
      </c>
      <c r="V325" t="str">
        <f t="shared" si="85"/>
        <v>-0.158482,0.339865,0.431944 -0.119931,0.257193,0.381944</v>
      </c>
    </row>
    <row r="326" spans="1:22" x14ac:dyDescent="0.25">
      <c r="A326" s="143">
        <f t="shared" si="86"/>
        <v>312</v>
      </c>
      <c r="B326" s="133">
        <f t="shared" si="74"/>
        <v>1560</v>
      </c>
      <c r="C326" s="2">
        <f t="shared" si="75"/>
        <v>27.227136331111542</v>
      </c>
      <c r="D326" s="2">
        <f t="shared" si="76"/>
        <v>-0.50000000000000011</v>
      </c>
      <c r="E326" s="2">
        <f t="shared" si="87"/>
        <v>0.8660254037844386</v>
      </c>
      <c r="F326" s="2">
        <f t="shared" si="88"/>
        <v>-0.18750000000000006</v>
      </c>
      <c r="G326" s="2">
        <f t="shared" si="89"/>
        <v>0.3247595264191645</v>
      </c>
      <c r="H326" s="2">
        <f t="shared" si="90"/>
        <v>0.43333333333333335</v>
      </c>
      <c r="I326" t="str">
        <f t="shared" si="77"/>
        <v>-0.187500,0.324760,0.433333</v>
      </c>
      <c r="K326" s="2">
        <f t="shared" si="78"/>
        <v>-0.14189059655363509</v>
      </c>
      <c r="L326" s="2">
        <f t="shared" si="79"/>
        <v>0.24576172234715335</v>
      </c>
      <c r="M326" s="2">
        <f t="shared" si="80"/>
        <v>0.48333333333333334</v>
      </c>
      <c r="N326" s="2">
        <f t="shared" si="81"/>
        <v>0.38333333333333336</v>
      </c>
      <c r="O326" s="2"/>
      <c r="P326" t="str">
        <f t="shared" si="82"/>
        <v>-0.141891,0.245762,0.483333</v>
      </c>
      <c r="R326" t="str">
        <f t="shared" si="83"/>
        <v>-0.141891,0.245762,0.383333</v>
      </c>
      <c r="T326" t="str">
        <f t="shared" si="84"/>
        <v>-0.187500,0.324760,0.433333 -0.141891,0.245762,0.483333</v>
      </c>
      <c r="V326" t="str">
        <f t="shared" si="85"/>
        <v>-0.187500,0.324760,0.433333 -0.141891,0.245762,0.383333</v>
      </c>
    </row>
    <row r="327" spans="1:22" x14ac:dyDescent="0.25">
      <c r="A327" s="143">
        <f t="shared" si="86"/>
        <v>313</v>
      </c>
      <c r="B327" s="133">
        <f t="shared" si="74"/>
        <v>1565</v>
      </c>
      <c r="C327" s="2">
        <f t="shared" si="75"/>
        <v>27.314402793711256</v>
      </c>
      <c r="D327" s="2">
        <f t="shared" si="76"/>
        <v>-0.57357643635104461</v>
      </c>
      <c r="E327" s="2">
        <f t="shared" si="87"/>
        <v>0.8191520442889928</v>
      </c>
      <c r="F327" s="2">
        <f t="shared" si="88"/>
        <v>-0.21509116363164171</v>
      </c>
      <c r="G327" s="2">
        <f t="shared" si="89"/>
        <v>0.3071820166083723</v>
      </c>
      <c r="H327" s="2">
        <f t="shared" si="90"/>
        <v>0.43472222222222223</v>
      </c>
      <c r="I327" t="str">
        <f t="shared" si="77"/>
        <v>-0.215091,0.307182,0.434722</v>
      </c>
      <c r="K327" s="2">
        <f t="shared" si="78"/>
        <v>-0.16277020544591561</v>
      </c>
      <c r="L327" s="2">
        <f t="shared" si="79"/>
        <v>0.23245994446458976</v>
      </c>
      <c r="M327" s="2">
        <f t="shared" si="80"/>
        <v>0.48472222222222222</v>
      </c>
      <c r="N327" s="2">
        <f t="shared" si="81"/>
        <v>0.38472222222222224</v>
      </c>
      <c r="O327" s="2"/>
      <c r="P327" t="str">
        <f t="shared" si="82"/>
        <v>-0.162770,0.232460,0.484722</v>
      </c>
      <c r="R327" t="str">
        <f t="shared" si="83"/>
        <v>-0.162770,0.232460,0.384722</v>
      </c>
      <c r="T327" t="str">
        <f t="shared" si="84"/>
        <v>-0.215091,0.307182,0.434722 -0.162770,0.232460,0.484722</v>
      </c>
      <c r="V327" t="str">
        <f t="shared" si="85"/>
        <v>-0.215091,0.307182,0.434722 -0.162770,0.232460,0.384722</v>
      </c>
    </row>
    <row r="328" spans="1:22" x14ac:dyDescent="0.25">
      <c r="A328" s="143">
        <f t="shared" si="86"/>
        <v>314</v>
      </c>
      <c r="B328" s="133">
        <f t="shared" si="74"/>
        <v>1570</v>
      </c>
      <c r="C328" s="2">
        <f t="shared" si="75"/>
        <v>27.401669256310974</v>
      </c>
      <c r="D328" s="2">
        <f t="shared" si="76"/>
        <v>-0.64278760968653925</v>
      </c>
      <c r="E328" s="2">
        <f t="shared" si="87"/>
        <v>0.76604444311897812</v>
      </c>
      <c r="F328" s="2">
        <f t="shared" si="88"/>
        <v>-0.24104535363245222</v>
      </c>
      <c r="G328" s="2">
        <f t="shared" si="89"/>
        <v>0.28726666616961682</v>
      </c>
      <c r="H328" s="2">
        <f t="shared" si="90"/>
        <v>0.43611111111111112</v>
      </c>
      <c r="I328" t="str">
        <f t="shared" si="77"/>
        <v>-0.241045,0.287267,0.436111</v>
      </c>
      <c r="K328" s="2">
        <f t="shared" si="78"/>
        <v>-0.18241103479141638</v>
      </c>
      <c r="L328" s="2">
        <f t="shared" si="79"/>
        <v>0.21738900604149794</v>
      </c>
      <c r="M328" s="2">
        <f t="shared" si="80"/>
        <v>0.4861111111111111</v>
      </c>
      <c r="N328" s="2">
        <f t="shared" si="81"/>
        <v>0.38611111111111113</v>
      </c>
      <c r="O328" s="2"/>
      <c r="P328" t="str">
        <f t="shared" si="82"/>
        <v>-0.182411,0.217389,0.486111</v>
      </c>
      <c r="R328" t="str">
        <f t="shared" si="83"/>
        <v>-0.182411,0.217389,0.386111</v>
      </c>
      <c r="T328" t="str">
        <f t="shared" si="84"/>
        <v>-0.241045,0.287267,0.436111 -0.182411,0.217389,0.486111</v>
      </c>
      <c r="V328" t="str">
        <f t="shared" si="85"/>
        <v>-0.241045,0.287267,0.436111 -0.182411,0.217389,0.386111</v>
      </c>
    </row>
    <row r="329" spans="1:22" x14ac:dyDescent="0.25">
      <c r="A329" s="143">
        <f t="shared" si="86"/>
        <v>315</v>
      </c>
      <c r="B329" s="133">
        <f t="shared" si="74"/>
        <v>1575</v>
      </c>
      <c r="C329" s="2">
        <f t="shared" si="75"/>
        <v>27.488935718910689</v>
      </c>
      <c r="D329" s="2">
        <f t="shared" si="76"/>
        <v>-0.70710678118654613</v>
      </c>
      <c r="E329" s="2">
        <f t="shared" si="87"/>
        <v>0.70710678118654891</v>
      </c>
      <c r="F329" s="2">
        <f t="shared" si="88"/>
        <v>-0.2651650429449548</v>
      </c>
      <c r="G329" s="2">
        <f t="shared" si="89"/>
        <v>0.26516504294495585</v>
      </c>
      <c r="H329" s="2">
        <f t="shared" si="90"/>
        <v>0.4375</v>
      </c>
      <c r="I329" t="str">
        <f t="shared" si="77"/>
        <v>-0.265165,0.265165,0.437500</v>
      </c>
      <c r="K329" s="2">
        <f t="shared" si="78"/>
        <v>-0.20066360601935945</v>
      </c>
      <c r="L329" s="2">
        <f t="shared" si="79"/>
        <v>0.20066360601936023</v>
      </c>
      <c r="M329" s="2">
        <f t="shared" si="80"/>
        <v>0.48749999999999999</v>
      </c>
      <c r="N329" s="2">
        <f t="shared" si="81"/>
        <v>0.38750000000000001</v>
      </c>
      <c r="O329" s="2"/>
      <c r="P329" t="str">
        <f t="shared" si="82"/>
        <v>-0.200664,0.200664,0.487500</v>
      </c>
      <c r="R329" t="str">
        <f t="shared" si="83"/>
        <v>-0.200664,0.200664,0.387500</v>
      </c>
      <c r="T329" t="str">
        <f t="shared" si="84"/>
        <v>-0.265165,0.265165,0.437500 -0.200664,0.200664,0.487500</v>
      </c>
      <c r="V329" t="str">
        <f t="shared" si="85"/>
        <v>-0.265165,0.265165,0.437500 -0.200664,0.200664,0.387500</v>
      </c>
    </row>
    <row r="330" spans="1:22" x14ac:dyDescent="0.25">
      <c r="A330" s="143">
        <f t="shared" si="86"/>
        <v>316</v>
      </c>
      <c r="B330" s="133">
        <f t="shared" si="74"/>
        <v>1580</v>
      </c>
      <c r="C330" s="2">
        <f t="shared" si="75"/>
        <v>27.576202181510407</v>
      </c>
      <c r="D330" s="2">
        <f t="shared" si="76"/>
        <v>-0.7660444431189779</v>
      </c>
      <c r="E330" s="2">
        <f t="shared" si="87"/>
        <v>0.64278760968653958</v>
      </c>
      <c r="F330" s="2">
        <f t="shared" si="88"/>
        <v>-0.28726666616961671</v>
      </c>
      <c r="G330" s="2">
        <f t="shared" si="89"/>
        <v>0.24104535363245233</v>
      </c>
      <c r="H330" s="2">
        <f t="shared" si="90"/>
        <v>0.43888888888888888</v>
      </c>
      <c r="I330" t="str">
        <f t="shared" si="77"/>
        <v>-0.287267,0.241045,0.438889</v>
      </c>
      <c r="K330" s="2">
        <f t="shared" si="78"/>
        <v>-0.21738900604149788</v>
      </c>
      <c r="L330" s="2">
        <f t="shared" si="79"/>
        <v>0.18241103479141646</v>
      </c>
      <c r="M330" s="2">
        <f t="shared" si="80"/>
        <v>0.48888888888888887</v>
      </c>
      <c r="N330" s="2">
        <f t="shared" si="81"/>
        <v>0.3888888888888889</v>
      </c>
      <c r="O330" s="2"/>
      <c r="P330" t="str">
        <f t="shared" si="82"/>
        <v>-0.217389,0.182411,0.488889</v>
      </c>
      <c r="R330" t="str">
        <f t="shared" si="83"/>
        <v>-0.217389,0.182411,0.388889</v>
      </c>
      <c r="T330" t="str">
        <f t="shared" si="84"/>
        <v>-0.287267,0.241045,0.438889 -0.217389,0.182411,0.488889</v>
      </c>
      <c r="V330" t="str">
        <f t="shared" si="85"/>
        <v>-0.287267,0.241045,0.438889 -0.217389,0.182411,0.388889</v>
      </c>
    </row>
    <row r="331" spans="1:22" x14ac:dyDescent="0.25">
      <c r="A331" s="143">
        <f t="shared" si="86"/>
        <v>317</v>
      </c>
      <c r="B331" s="133">
        <f t="shared" si="74"/>
        <v>1585</v>
      </c>
      <c r="C331" s="2">
        <f t="shared" si="75"/>
        <v>27.663468644110122</v>
      </c>
      <c r="D331" s="2">
        <f t="shared" si="76"/>
        <v>-0.81915204428899058</v>
      </c>
      <c r="E331" s="2">
        <f t="shared" si="87"/>
        <v>0.57357643635104782</v>
      </c>
      <c r="F331" s="2">
        <f t="shared" si="88"/>
        <v>-0.30718201660837147</v>
      </c>
      <c r="G331" s="2">
        <f t="shared" si="89"/>
        <v>0.21509116363164293</v>
      </c>
      <c r="H331" s="2">
        <f t="shared" si="90"/>
        <v>0.44027777777777777</v>
      </c>
      <c r="I331" t="str">
        <f t="shared" si="77"/>
        <v>-0.307182,0.215091,0.440278</v>
      </c>
      <c r="K331" s="2">
        <f t="shared" si="78"/>
        <v>-0.23245994446458912</v>
      </c>
      <c r="L331" s="2">
        <f t="shared" si="79"/>
        <v>0.16277020544591653</v>
      </c>
      <c r="M331" s="2">
        <f t="shared" si="80"/>
        <v>0.49027777777777776</v>
      </c>
      <c r="N331" s="2">
        <f t="shared" si="81"/>
        <v>0.39027777777777778</v>
      </c>
      <c r="O331" s="2"/>
      <c r="P331" t="str">
        <f t="shared" si="82"/>
        <v>-0.232460,0.162770,0.490278</v>
      </c>
      <c r="R331" t="str">
        <f t="shared" si="83"/>
        <v>-0.232460,0.162770,0.390278</v>
      </c>
      <c r="T331" t="str">
        <f t="shared" si="84"/>
        <v>-0.307182,0.215091,0.440278 -0.232460,0.162770,0.490278</v>
      </c>
      <c r="V331" t="str">
        <f t="shared" si="85"/>
        <v>-0.307182,0.215091,0.440278 -0.232460,0.162770,0.390278</v>
      </c>
    </row>
    <row r="332" spans="1:22" x14ac:dyDescent="0.25">
      <c r="A332" s="143">
        <f t="shared" si="86"/>
        <v>318</v>
      </c>
      <c r="B332" s="133">
        <f t="shared" si="74"/>
        <v>1590</v>
      </c>
      <c r="C332" s="2">
        <f t="shared" si="75"/>
        <v>27.75073510670984</v>
      </c>
      <c r="D332" s="2">
        <f t="shared" si="76"/>
        <v>-0.86602540378443837</v>
      </c>
      <c r="E332" s="2">
        <f t="shared" si="87"/>
        <v>0.50000000000000044</v>
      </c>
      <c r="F332" s="2">
        <f t="shared" si="88"/>
        <v>-0.32475952641916439</v>
      </c>
      <c r="G332" s="2">
        <f t="shared" si="89"/>
        <v>0.18750000000000017</v>
      </c>
      <c r="H332" s="2">
        <f t="shared" si="90"/>
        <v>0.44166666666666671</v>
      </c>
      <c r="I332" t="str">
        <f t="shared" si="77"/>
        <v>-0.324760,0.187500,0.441667</v>
      </c>
      <c r="K332" s="2">
        <f t="shared" si="78"/>
        <v>-0.24576172234715329</v>
      </c>
      <c r="L332" s="2">
        <f t="shared" si="79"/>
        <v>0.1418905965536352</v>
      </c>
      <c r="M332" s="2">
        <f t="shared" si="80"/>
        <v>0.4916666666666667</v>
      </c>
      <c r="N332" s="2">
        <f t="shared" si="81"/>
        <v>0.39166666666666672</v>
      </c>
      <c r="O332" s="2"/>
      <c r="P332" t="str">
        <f t="shared" si="82"/>
        <v>-0.245762,0.141891,0.491667</v>
      </c>
      <c r="R332" t="str">
        <f t="shared" si="83"/>
        <v>-0.245762,0.141891,0.391667</v>
      </c>
      <c r="T332" t="str">
        <f t="shared" si="84"/>
        <v>-0.324760,0.187500,0.441667 -0.245762,0.141891,0.491667</v>
      </c>
      <c r="V332" t="str">
        <f t="shared" si="85"/>
        <v>-0.324760,0.187500,0.441667 -0.245762,0.141891,0.391667</v>
      </c>
    </row>
    <row r="333" spans="1:22" x14ac:dyDescent="0.25">
      <c r="A333" s="143">
        <f t="shared" si="86"/>
        <v>319</v>
      </c>
      <c r="B333" s="133">
        <f t="shared" si="74"/>
        <v>1595</v>
      </c>
      <c r="C333" s="2">
        <f t="shared" si="75"/>
        <v>27.838001569309558</v>
      </c>
      <c r="D333" s="2">
        <f t="shared" si="76"/>
        <v>-0.90630778703665049</v>
      </c>
      <c r="E333" s="2">
        <f t="shared" si="87"/>
        <v>0.42261826174069839</v>
      </c>
      <c r="F333" s="2">
        <f t="shared" si="88"/>
        <v>-0.33986542013874393</v>
      </c>
      <c r="G333" s="2">
        <f t="shared" si="89"/>
        <v>0.15848184815276189</v>
      </c>
      <c r="H333" s="2">
        <f t="shared" si="90"/>
        <v>0.44305555555555559</v>
      </c>
      <c r="I333" t="str">
        <f t="shared" si="77"/>
        <v>-0.339865,0.158482,0.443056</v>
      </c>
      <c r="K333" s="2">
        <f t="shared" si="78"/>
        <v>-0.25719310512767035</v>
      </c>
      <c r="L333" s="2">
        <f t="shared" si="79"/>
        <v>0.11993111454569595</v>
      </c>
      <c r="M333" s="2">
        <f t="shared" si="80"/>
        <v>0.49305555555555558</v>
      </c>
      <c r="N333" s="2">
        <f t="shared" si="81"/>
        <v>0.3930555555555556</v>
      </c>
      <c r="O333" s="2"/>
      <c r="P333" t="str">
        <f t="shared" si="82"/>
        <v>-0.257193,0.119931,0.493056</v>
      </c>
      <c r="R333" t="str">
        <f t="shared" si="83"/>
        <v>-0.257193,0.119931,0.393056</v>
      </c>
      <c r="T333" t="str">
        <f t="shared" si="84"/>
        <v>-0.339865,0.158482,0.443056 -0.257193,0.119931,0.493056</v>
      </c>
      <c r="V333" t="str">
        <f t="shared" si="85"/>
        <v>-0.339865,0.158482,0.443056 -0.257193,0.119931,0.393056</v>
      </c>
    </row>
    <row r="334" spans="1:22" x14ac:dyDescent="0.25">
      <c r="A334" s="143">
        <f t="shared" si="86"/>
        <v>320</v>
      </c>
      <c r="B334" s="133">
        <f t="shared" si="74"/>
        <v>1600</v>
      </c>
      <c r="C334" s="2">
        <f t="shared" si="75"/>
        <v>27.925268031909273</v>
      </c>
      <c r="D334" s="2">
        <f t="shared" si="76"/>
        <v>-0.93969262078590809</v>
      </c>
      <c r="E334" s="2">
        <f t="shared" si="87"/>
        <v>0.34202014332566938</v>
      </c>
      <c r="F334" s="2">
        <f t="shared" si="88"/>
        <v>-0.35238473279471555</v>
      </c>
      <c r="G334" s="2">
        <f t="shared" si="89"/>
        <v>0.12825755374712602</v>
      </c>
      <c r="H334" s="2">
        <f t="shared" si="90"/>
        <v>0.44444444444444448</v>
      </c>
      <c r="I334" t="str">
        <f t="shared" si="77"/>
        <v>-0.352385,0.128258,0.444444</v>
      </c>
      <c r="K334" s="2">
        <f t="shared" si="78"/>
        <v>-0.26666709308072256</v>
      </c>
      <c r="L334" s="2">
        <f t="shared" si="79"/>
        <v>9.7058884339677992E-2</v>
      </c>
      <c r="M334" s="2">
        <f t="shared" si="80"/>
        <v>0.49444444444444446</v>
      </c>
      <c r="N334" s="2">
        <f t="shared" si="81"/>
        <v>0.39444444444444449</v>
      </c>
      <c r="O334" s="2"/>
      <c r="P334" t="str">
        <f t="shared" si="82"/>
        <v>-0.266667,0.097059,0.494444</v>
      </c>
      <c r="R334" t="str">
        <f t="shared" si="83"/>
        <v>-0.266667,0.097059,0.394444</v>
      </c>
      <c r="T334" t="str">
        <f t="shared" si="84"/>
        <v>-0.352385,0.128258,0.444444 -0.266667,0.097059,0.494444</v>
      </c>
      <c r="V334" t="str">
        <f t="shared" si="85"/>
        <v>-0.352385,0.128258,0.444444 -0.266667,0.097059,0.394444</v>
      </c>
    </row>
    <row r="335" spans="1:22" x14ac:dyDescent="0.25">
      <c r="A335" s="143">
        <f t="shared" si="86"/>
        <v>321</v>
      </c>
      <c r="B335" s="133">
        <f t="shared" ref="B335:B374" si="91">$B$11+(A335*360/$B$7)</f>
        <v>1605</v>
      </c>
      <c r="C335" s="2">
        <f t="shared" ref="C335:C374" si="92">RADIANS(B335)</f>
        <v>28.012534494508991</v>
      </c>
      <c r="D335" s="2">
        <f t="shared" ref="D335:D374" si="93">COS(C335)</f>
        <v>-0.96592582628906853</v>
      </c>
      <c r="E335" s="2">
        <f t="shared" si="87"/>
        <v>0.2588190451025198</v>
      </c>
      <c r="F335" s="2">
        <f t="shared" si="88"/>
        <v>-0.36222218485840069</v>
      </c>
      <c r="G335" s="2">
        <f t="shared" si="89"/>
        <v>9.7057141913444916E-2</v>
      </c>
      <c r="H335" s="2">
        <f t="shared" si="90"/>
        <v>0.44583333333333336</v>
      </c>
      <c r="I335" t="str">
        <f t="shared" ref="I335:I374" si="94">TEXT(F335,"0.000000") &amp; "," &amp; TEXT(G335,"0.000000") &amp; "," &amp; TEXT(H335,"0.000000")</f>
        <v>-0.362222,0.097057,0.445833</v>
      </c>
      <c r="K335" s="2">
        <f t="shared" ref="K335:K398" si="95">$B$8+($D335*($F$5/2))</f>
        <v>-0.27411158343743763</v>
      </c>
      <c r="L335" s="2">
        <f t="shared" ref="L335:L398" si="96">$B$9+($E335*($F$5/2))</f>
        <v>7.3447977418077431E-2</v>
      </c>
      <c r="M335" s="2">
        <f t="shared" ref="M335:M398" si="97">H335+($F$6/2)</f>
        <v>0.49583333333333335</v>
      </c>
      <c r="N335" s="2">
        <f t="shared" ref="N335:N398" si="98">$H335-($F$6/2)</f>
        <v>0.39583333333333337</v>
      </c>
      <c r="O335" s="2"/>
      <c r="P335" t="str">
        <f t="shared" ref="P335:P398" si="99">TEXT(K335,"0.000000") &amp; "," &amp; TEXT(L335,"0.000000") &amp; "," &amp; TEXT(M335,"0.000000")</f>
        <v>-0.274112,0.073448,0.495833</v>
      </c>
      <c r="R335" t="str">
        <f t="shared" ref="R335:R398" si="100">TEXT(K335,"0.000000") &amp; "," &amp; TEXT(L335,"0.000000") &amp; "," &amp; TEXT(N335,"0.000000")</f>
        <v>-0.274112,0.073448,0.395833</v>
      </c>
      <c r="T335" t="str">
        <f t="shared" ref="T335:T398" si="101">I335 &amp; " " &amp; P335</f>
        <v>-0.362222,0.097057,0.445833 -0.274112,0.073448,0.495833</v>
      </c>
      <c r="V335" t="str">
        <f t="shared" ref="V335:V398" si="102">I335 &amp; " " &amp; R335</f>
        <v>-0.362222,0.097057,0.445833 -0.274112,0.073448,0.395833</v>
      </c>
    </row>
    <row r="336" spans="1:22" x14ac:dyDescent="0.25">
      <c r="A336" s="143">
        <f t="shared" si="86"/>
        <v>322</v>
      </c>
      <c r="B336" s="133">
        <f t="shared" si="91"/>
        <v>1610</v>
      </c>
      <c r="C336" s="2">
        <f t="shared" si="92"/>
        <v>28.099800957108705</v>
      </c>
      <c r="D336" s="2">
        <f t="shared" si="93"/>
        <v>-0.98480775301220791</v>
      </c>
      <c r="E336" s="2">
        <f t="shared" si="87"/>
        <v>0.17364817766693125</v>
      </c>
      <c r="F336" s="2">
        <f t="shared" si="88"/>
        <v>-0.36930290737957794</v>
      </c>
      <c r="G336" s="2">
        <f t="shared" si="89"/>
        <v>6.5118066625099225E-2</v>
      </c>
      <c r="H336" s="2">
        <f t="shared" si="90"/>
        <v>0.44722222222222224</v>
      </c>
      <c r="I336" t="str">
        <f t="shared" si="94"/>
        <v>-0.369303,0.065118,0.447222</v>
      </c>
      <c r="K336" s="2">
        <f t="shared" si="95"/>
        <v>-0.27946991913109415</v>
      </c>
      <c r="L336" s="2">
        <f t="shared" si="96"/>
        <v>4.9278087039224969E-2</v>
      </c>
      <c r="M336" s="2">
        <f t="shared" si="97"/>
        <v>0.49722222222222223</v>
      </c>
      <c r="N336" s="2">
        <f t="shared" si="98"/>
        <v>0.39722222222222225</v>
      </c>
      <c r="O336" s="2"/>
      <c r="P336" t="str">
        <f t="shared" si="99"/>
        <v>-0.279470,0.049278,0.497222</v>
      </c>
      <c r="R336" t="str">
        <f t="shared" si="100"/>
        <v>-0.279470,0.049278,0.397222</v>
      </c>
      <c r="T336" t="str">
        <f t="shared" si="101"/>
        <v>-0.369303,0.065118,0.447222 -0.279470,0.049278,0.497222</v>
      </c>
      <c r="V336" t="str">
        <f t="shared" si="102"/>
        <v>-0.369303,0.065118,0.447222 -0.279470,0.049278,0.397222</v>
      </c>
    </row>
    <row r="337" spans="1:22" x14ac:dyDescent="0.25">
      <c r="A337" s="143">
        <f t="shared" si="86"/>
        <v>323</v>
      </c>
      <c r="B337" s="133">
        <f t="shared" si="91"/>
        <v>1615</v>
      </c>
      <c r="C337" s="2">
        <f t="shared" si="92"/>
        <v>28.187067419708423</v>
      </c>
      <c r="D337" s="2">
        <f t="shared" si="93"/>
        <v>-0.99619469809174555</v>
      </c>
      <c r="E337" s="2">
        <f t="shared" si="87"/>
        <v>8.7155742747657403E-2</v>
      </c>
      <c r="F337" s="2">
        <f t="shared" si="88"/>
        <v>-0.37357301178440461</v>
      </c>
      <c r="G337" s="2">
        <f t="shared" si="89"/>
        <v>3.2683403530371524E-2</v>
      </c>
      <c r="H337" s="2">
        <f t="shared" si="90"/>
        <v>0.44861111111111113</v>
      </c>
      <c r="I337" t="str">
        <f t="shared" si="94"/>
        <v>-0.373573,0.032683,0.448611</v>
      </c>
      <c r="K337" s="2">
        <f t="shared" si="95"/>
        <v>-0.2827013199916123</v>
      </c>
      <c r="L337" s="2">
        <f t="shared" si="96"/>
        <v>2.4733160663080522E-2</v>
      </c>
      <c r="M337" s="2">
        <f t="shared" si="97"/>
        <v>0.49861111111111112</v>
      </c>
      <c r="N337" s="2">
        <f t="shared" si="98"/>
        <v>0.39861111111111114</v>
      </c>
      <c r="O337" s="2"/>
      <c r="P337" t="str">
        <f t="shared" si="99"/>
        <v>-0.282701,0.024733,0.498611</v>
      </c>
      <c r="R337" t="str">
        <f t="shared" si="100"/>
        <v>-0.282701,0.024733,0.398611</v>
      </c>
      <c r="T337" t="str">
        <f t="shared" si="101"/>
        <v>-0.373573,0.032683,0.448611 -0.282701,0.024733,0.498611</v>
      </c>
      <c r="V337" t="str">
        <f t="shared" si="102"/>
        <v>-0.373573,0.032683,0.448611 -0.282701,0.024733,0.398611</v>
      </c>
    </row>
    <row r="338" spans="1:22" x14ac:dyDescent="0.25">
      <c r="A338" s="143">
        <f t="shared" si="86"/>
        <v>324</v>
      </c>
      <c r="B338" s="133">
        <f t="shared" si="91"/>
        <v>1620</v>
      </c>
      <c r="C338" s="2">
        <f t="shared" si="92"/>
        <v>28.274333882308138</v>
      </c>
      <c r="D338" s="2">
        <f t="shared" si="93"/>
        <v>-1</v>
      </c>
      <c r="E338" s="2">
        <f t="shared" si="87"/>
        <v>1.102633609417758E-15</v>
      </c>
      <c r="F338" s="2">
        <f t="shared" si="88"/>
        <v>-0.375</v>
      </c>
      <c r="G338" s="2">
        <f t="shared" si="89"/>
        <v>4.1348760353165925E-16</v>
      </c>
      <c r="H338" s="2">
        <f t="shared" si="90"/>
        <v>0.45</v>
      </c>
      <c r="I338" t="str">
        <f t="shared" si="94"/>
        <v>-0.375000,0.000000,0.450000</v>
      </c>
      <c r="K338" s="2">
        <f t="shared" si="95"/>
        <v>-0.28378119310727012</v>
      </c>
      <c r="L338" s="2">
        <f t="shared" si="96"/>
        <v>3.1290668124074705E-16</v>
      </c>
      <c r="M338" s="2">
        <f t="shared" si="97"/>
        <v>0.5</v>
      </c>
      <c r="N338" s="2">
        <f t="shared" si="98"/>
        <v>0.4</v>
      </c>
      <c r="O338" s="2"/>
      <c r="P338" t="str">
        <f t="shared" si="99"/>
        <v>-0.283781,0.000000,0.500000</v>
      </c>
      <c r="R338" t="str">
        <f t="shared" si="100"/>
        <v>-0.283781,0.000000,0.400000</v>
      </c>
      <c r="T338" t="str">
        <f t="shared" si="101"/>
        <v>-0.375000,0.000000,0.450000 -0.283781,0.000000,0.500000</v>
      </c>
      <c r="V338" t="str">
        <f t="shared" si="102"/>
        <v>-0.375000,0.000000,0.450000 -0.283781,0.000000,0.400000</v>
      </c>
    </row>
    <row r="339" spans="1:22" x14ac:dyDescent="0.25">
      <c r="A339" s="143">
        <f t="shared" si="86"/>
        <v>325</v>
      </c>
      <c r="B339" s="133">
        <f t="shared" si="91"/>
        <v>1625</v>
      </c>
      <c r="C339" s="2">
        <f t="shared" si="92"/>
        <v>28.361600344907856</v>
      </c>
      <c r="D339" s="2">
        <f t="shared" si="93"/>
        <v>-0.99619469809174543</v>
      </c>
      <c r="E339" s="2">
        <f t="shared" si="87"/>
        <v>-8.7155742747658749E-2</v>
      </c>
      <c r="F339" s="2">
        <f t="shared" si="88"/>
        <v>-0.37357301178440455</v>
      </c>
      <c r="G339" s="2">
        <f t="shared" si="89"/>
        <v>-3.2683403530372031E-2</v>
      </c>
      <c r="H339" s="2">
        <f t="shared" si="90"/>
        <v>0.4513888888888889</v>
      </c>
      <c r="I339" t="str">
        <f t="shared" si="94"/>
        <v>-0.373573,-0.032683,0.451389</v>
      </c>
      <c r="K339" s="2">
        <f t="shared" si="95"/>
        <v>-0.2827013199916123</v>
      </c>
      <c r="L339" s="2">
        <f t="shared" si="96"/>
        <v>-2.4733160663080907E-2</v>
      </c>
      <c r="M339" s="2">
        <f t="shared" si="97"/>
        <v>0.50138888888888888</v>
      </c>
      <c r="N339" s="2">
        <f t="shared" si="98"/>
        <v>0.40138888888888891</v>
      </c>
      <c r="O339" s="2"/>
      <c r="P339" t="str">
        <f t="shared" si="99"/>
        <v>-0.282701,-0.024733,0.501389</v>
      </c>
      <c r="R339" t="str">
        <f t="shared" si="100"/>
        <v>-0.282701,-0.024733,0.401389</v>
      </c>
      <c r="T339" t="str">
        <f t="shared" si="101"/>
        <v>-0.373573,-0.032683,0.451389 -0.282701,-0.024733,0.501389</v>
      </c>
      <c r="V339" t="str">
        <f t="shared" si="102"/>
        <v>-0.373573,-0.032683,0.451389 -0.282701,-0.024733,0.401389</v>
      </c>
    </row>
    <row r="340" spans="1:22" x14ac:dyDescent="0.25">
      <c r="A340" s="143">
        <f t="shared" si="86"/>
        <v>326</v>
      </c>
      <c r="B340" s="133">
        <f t="shared" si="91"/>
        <v>1630</v>
      </c>
      <c r="C340" s="2">
        <f t="shared" si="92"/>
        <v>28.448866807507571</v>
      </c>
      <c r="D340" s="2">
        <f t="shared" si="93"/>
        <v>-0.98480775301220824</v>
      </c>
      <c r="E340" s="2">
        <f t="shared" si="87"/>
        <v>-0.17364817766692905</v>
      </c>
      <c r="F340" s="2">
        <f t="shared" si="88"/>
        <v>-0.3693029073795781</v>
      </c>
      <c r="G340" s="2">
        <f t="shared" si="89"/>
        <v>-6.5118066625098392E-2</v>
      </c>
      <c r="H340" s="2">
        <f t="shared" si="90"/>
        <v>0.45277777777777778</v>
      </c>
      <c r="I340" t="str">
        <f t="shared" si="94"/>
        <v>-0.369303,-0.065118,0.452778</v>
      </c>
      <c r="K340" s="2">
        <f t="shared" si="95"/>
        <v>-0.27946991913109426</v>
      </c>
      <c r="L340" s="2">
        <f t="shared" si="96"/>
        <v>-4.9278087039224344E-2</v>
      </c>
      <c r="M340" s="2">
        <f t="shared" si="97"/>
        <v>0.50277777777777777</v>
      </c>
      <c r="N340" s="2">
        <f t="shared" si="98"/>
        <v>0.40277777777777779</v>
      </c>
      <c r="O340" s="2"/>
      <c r="P340" t="str">
        <f t="shared" si="99"/>
        <v>-0.279470,-0.049278,0.502778</v>
      </c>
      <c r="R340" t="str">
        <f t="shared" si="100"/>
        <v>-0.279470,-0.049278,0.402778</v>
      </c>
      <c r="T340" t="str">
        <f t="shared" si="101"/>
        <v>-0.369303,-0.065118,0.452778 -0.279470,-0.049278,0.502778</v>
      </c>
      <c r="V340" t="str">
        <f t="shared" si="102"/>
        <v>-0.369303,-0.065118,0.452778 -0.279470,-0.049278,0.402778</v>
      </c>
    </row>
    <row r="341" spans="1:22" x14ac:dyDescent="0.25">
      <c r="A341" s="143">
        <f t="shared" si="86"/>
        <v>327</v>
      </c>
      <c r="B341" s="133">
        <f t="shared" si="91"/>
        <v>1635</v>
      </c>
      <c r="C341" s="2">
        <f t="shared" si="92"/>
        <v>28.536133270107289</v>
      </c>
      <c r="D341" s="2">
        <f t="shared" si="93"/>
        <v>-0.9659258262890682</v>
      </c>
      <c r="E341" s="2">
        <f t="shared" si="87"/>
        <v>-0.25881904510252113</v>
      </c>
      <c r="F341" s="2">
        <f t="shared" si="88"/>
        <v>-0.36222218485840058</v>
      </c>
      <c r="G341" s="2">
        <f t="shared" si="89"/>
        <v>-9.7057141913445416E-2</v>
      </c>
      <c r="H341" s="2">
        <f t="shared" si="90"/>
        <v>0.45416666666666666</v>
      </c>
      <c r="I341" t="str">
        <f t="shared" si="94"/>
        <v>-0.362222,-0.097057,0.454167</v>
      </c>
      <c r="K341" s="2">
        <f t="shared" si="95"/>
        <v>-0.27411158343743752</v>
      </c>
      <c r="L341" s="2">
        <f t="shared" si="96"/>
        <v>-7.3447977418077806E-2</v>
      </c>
      <c r="M341" s="2">
        <f t="shared" si="97"/>
        <v>0.50416666666666665</v>
      </c>
      <c r="N341" s="2">
        <f t="shared" si="98"/>
        <v>0.40416666666666667</v>
      </c>
      <c r="O341" s="2"/>
      <c r="P341" t="str">
        <f t="shared" si="99"/>
        <v>-0.274112,-0.073448,0.504167</v>
      </c>
      <c r="R341" t="str">
        <f t="shared" si="100"/>
        <v>-0.274112,-0.073448,0.404167</v>
      </c>
      <c r="T341" t="str">
        <f t="shared" si="101"/>
        <v>-0.362222,-0.097057,0.454167 -0.274112,-0.073448,0.504167</v>
      </c>
      <c r="V341" t="str">
        <f t="shared" si="102"/>
        <v>-0.362222,-0.097057,0.454167 -0.274112,-0.073448,0.404167</v>
      </c>
    </row>
    <row r="342" spans="1:22" x14ac:dyDescent="0.25">
      <c r="A342" s="143">
        <f t="shared" si="86"/>
        <v>328</v>
      </c>
      <c r="B342" s="133">
        <f t="shared" si="91"/>
        <v>1640</v>
      </c>
      <c r="C342" s="2">
        <f t="shared" si="92"/>
        <v>28.623399732707004</v>
      </c>
      <c r="D342" s="2">
        <f t="shared" si="93"/>
        <v>-0.93969262078590887</v>
      </c>
      <c r="E342" s="2">
        <f t="shared" si="87"/>
        <v>-0.34202014332566733</v>
      </c>
      <c r="F342" s="2">
        <f t="shared" si="88"/>
        <v>-0.35238473279471583</v>
      </c>
      <c r="G342" s="2">
        <f t="shared" si="89"/>
        <v>-0.12825755374712525</v>
      </c>
      <c r="H342" s="2">
        <f t="shared" si="90"/>
        <v>0.45555555555555555</v>
      </c>
      <c r="I342" t="str">
        <f t="shared" si="94"/>
        <v>-0.352385,-0.128258,0.455556</v>
      </c>
      <c r="K342" s="2">
        <f t="shared" si="95"/>
        <v>-0.26666709308072278</v>
      </c>
      <c r="L342" s="2">
        <f t="shared" si="96"/>
        <v>-9.7058884339677409E-2</v>
      </c>
      <c r="M342" s="2">
        <f t="shared" si="97"/>
        <v>0.50555555555555554</v>
      </c>
      <c r="N342" s="2">
        <f t="shared" si="98"/>
        <v>0.40555555555555556</v>
      </c>
      <c r="O342" s="2"/>
      <c r="P342" t="str">
        <f t="shared" si="99"/>
        <v>-0.266667,-0.097059,0.505556</v>
      </c>
      <c r="R342" t="str">
        <f t="shared" si="100"/>
        <v>-0.266667,-0.097059,0.405556</v>
      </c>
      <c r="T342" t="str">
        <f t="shared" si="101"/>
        <v>-0.352385,-0.128258,0.455556 -0.266667,-0.097059,0.505556</v>
      </c>
      <c r="V342" t="str">
        <f t="shared" si="102"/>
        <v>-0.352385,-0.128258,0.455556 -0.266667,-0.097059,0.405556</v>
      </c>
    </row>
    <row r="343" spans="1:22" x14ac:dyDescent="0.25">
      <c r="A343" s="143">
        <f t="shared" si="86"/>
        <v>329</v>
      </c>
      <c r="B343" s="133">
        <f t="shared" si="91"/>
        <v>1645</v>
      </c>
      <c r="C343" s="2">
        <f t="shared" si="92"/>
        <v>28.710666195306722</v>
      </c>
      <c r="D343" s="2">
        <f t="shared" si="93"/>
        <v>-0.90630778703664994</v>
      </c>
      <c r="E343" s="2">
        <f t="shared" si="87"/>
        <v>-0.42261826174069961</v>
      </c>
      <c r="F343" s="2">
        <f t="shared" si="88"/>
        <v>-0.33986542013874371</v>
      </c>
      <c r="G343" s="2">
        <f t="shared" si="89"/>
        <v>-0.15848184815276234</v>
      </c>
      <c r="H343" s="2">
        <f t="shared" si="90"/>
        <v>0.45694444444444449</v>
      </c>
      <c r="I343" t="str">
        <f t="shared" si="94"/>
        <v>-0.339865,-0.158482,0.456944</v>
      </c>
      <c r="K343" s="2">
        <f t="shared" si="95"/>
        <v>-0.25719310512767019</v>
      </c>
      <c r="L343" s="2">
        <f t="shared" si="96"/>
        <v>-0.1199311145456963</v>
      </c>
      <c r="M343" s="2">
        <f t="shared" si="97"/>
        <v>0.50694444444444453</v>
      </c>
      <c r="N343" s="2">
        <f t="shared" si="98"/>
        <v>0.4069444444444445</v>
      </c>
      <c r="O343" s="2"/>
      <c r="P343" t="str">
        <f t="shared" si="99"/>
        <v>-0.257193,-0.119931,0.506944</v>
      </c>
      <c r="R343" t="str">
        <f t="shared" si="100"/>
        <v>-0.257193,-0.119931,0.406944</v>
      </c>
      <c r="T343" t="str">
        <f t="shared" si="101"/>
        <v>-0.339865,-0.158482,0.456944 -0.257193,-0.119931,0.506944</v>
      </c>
      <c r="V343" t="str">
        <f t="shared" si="102"/>
        <v>-0.339865,-0.158482,0.456944 -0.257193,-0.119931,0.406944</v>
      </c>
    </row>
    <row r="344" spans="1:22" x14ac:dyDescent="0.25">
      <c r="A344" s="143">
        <f t="shared" si="86"/>
        <v>330</v>
      </c>
      <c r="B344" s="133">
        <f t="shared" si="91"/>
        <v>1650</v>
      </c>
      <c r="C344" s="2">
        <f t="shared" si="92"/>
        <v>28.797932657906436</v>
      </c>
      <c r="D344" s="2">
        <f t="shared" si="93"/>
        <v>-0.86602540378443948</v>
      </c>
      <c r="E344" s="2">
        <f t="shared" si="87"/>
        <v>-0.4999999999999985</v>
      </c>
      <c r="F344" s="2">
        <f t="shared" si="88"/>
        <v>-0.32475952641916483</v>
      </c>
      <c r="G344" s="2">
        <f t="shared" si="89"/>
        <v>-0.18749999999999944</v>
      </c>
      <c r="H344" s="2">
        <f t="shared" si="90"/>
        <v>0.45833333333333337</v>
      </c>
      <c r="I344" t="str">
        <f t="shared" si="94"/>
        <v>-0.324760,-0.187500,0.458333</v>
      </c>
      <c r="K344" s="2">
        <f t="shared" si="95"/>
        <v>-0.2457617223471536</v>
      </c>
      <c r="L344" s="2">
        <f t="shared" si="96"/>
        <v>-0.14189059655363465</v>
      </c>
      <c r="M344" s="2">
        <f t="shared" si="97"/>
        <v>0.50833333333333341</v>
      </c>
      <c r="N344" s="2">
        <f t="shared" si="98"/>
        <v>0.40833333333333338</v>
      </c>
      <c r="O344" s="2"/>
      <c r="P344" t="str">
        <f t="shared" si="99"/>
        <v>-0.245762,-0.141891,0.508333</v>
      </c>
      <c r="R344" t="str">
        <f t="shared" si="100"/>
        <v>-0.245762,-0.141891,0.408333</v>
      </c>
      <c r="T344" t="str">
        <f t="shared" si="101"/>
        <v>-0.324760,-0.187500,0.458333 -0.245762,-0.141891,0.508333</v>
      </c>
      <c r="V344" t="str">
        <f t="shared" si="102"/>
        <v>-0.324760,-0.187500,0.458333 -0.245762,-0.141891,0.408333</v>
      </c>
    </row>
    <row r="345" spans="1:22" x14ac:dyDescent="0.25">
      <c r="A345" s="143">
        <f t="shared" si="86"/>
        <v>331</v>
      </c>
      <c r="B345" s="133">
        <f t="shared" si="91"/>
        <v>1655</v>
      </c>
      <c r="C345" s="2">
        <f t="shared" si="92"/>
        <v>28.885199120506154</v>
      </c>
      <c r="D345" s="2">
        <f t="shared" si="93"/>
        <v>-0.8191520442889918</v>
      </c>
      <c r="E345" s="2">
        <f t="shared" si="87"/>
        <v>-0.57357643635104605</v>
      </c>
      <c r="F345" s="2">
        <f t="shared" si="88"/>
        <v>-0.30718201660837191</v>
      </c>
      <c r="G345" s="2">
        <f t="shared" si="89"/>
        <v>-0.21509116363164227</v>
      </c>
      <c r="H345" s="2">
        <f t="shared" si="90"/>
        <v>0.45972222222222225</v>
      </c>
      <c r="I345" t="str">
        <f t="shared" si="94"/>
        <v>-0.307182,-0.215091,0.459722</v>
      </c>
      <c r="K345" s="2">
        <f t="shared" si="95"/>
        <v>-0.23245994446458948</v>
      </c>
      <c r="L345" s="2">
        <f t="shared" si="96"/>
        <v>-0.16277020544591603</v>
      </c>
      <c r="M345" s="2">
        <f t="shared" si="97"/>
        <v>0.5097222222222223</v>
      </c>
      <c r="N345" s="2">
        <f t="shared" si="98"/>
        <v>0.40972222222222227</v>
      </c>
      <c r="O345" s="2"/>
      <c r="P345" t="str">
        <f t="shared" si="99"/>
        <v>-0.232460,-0.162770,0.509722</v>
      </c>
      <c r="R345" t="str">
        <f t="shared" si="100"/>
        <v>-0.232460,-0.162770,0.409722</v>
      </c>
      <c r="T345" t="str">
        <f t="shared" si="101"/>
        <v>-0.307182,-0.215091,0.459722 -0.232460,-0.162770,0.509722</v>
      </c>
      <c r="V345" t="str">
        <f t="shared" si="102"/>
        <v>-0.307182,-0.215091,0.459722 -0.232460,-0.162770,0.409722</v>
      </c>
    </row>
    <row r="346" spans="1:22" x14ac:dyDescent="0.25">
      <c r="A346" s="143">
        <f t="shared" si="86"/>
        <v>332</v>
      </c>
      <c r="B346" s="133">
        <f t="shared" si="91"/>
        <v>1660</v>
      </c>
      <c r="C346" s="2">
        <f t="shared" si="92"/>
        <v>28.972465583105869</v>
      </c>
      <c r="D346" s="2">
        <f t="shared" si="93"/>
        <v>-0.76604444311897923</v>
      </c>
      <c r="E346" s="2">
        <f t="shared" si="87"/>
        <v>-0.64278760968653781</v>
      </c>
      <c r="F346" s="2">
        <f t="shared" si="88"/>
        <v>-0.28726666616961721</v>
      </c>
      <c r="G346" s="2">
        <f t="shared" si="89"/>
        <v>-0.24104535363245166</v>
      </c>
      <c r="H346" s="2">
        <f t="shared" si="90"/>
        <v>0.46111111111111114</v>
      </c>
      <c r="I346" t="str">
        <f t="shared" si="94"/>
        <v>-0.287267,-0.241045,0.461111</v>
      </c>
      <c r="K346" s="2">
        <f t="shared" si="95"/>
        <v>-0.21738900604149825</v>
      </c>
      <c r="L346" s="2">
        <f t="shared" si="96"/>
        <v>-0.18241103479141596</v>
      </c>
      <c r="M346" s="2">
        <f t="shared" si="97"/>
        <v>0.51111111111111118</v>
      </c>
      <c r="N346" s="2">
        <f t="shared" si="98"/>
        <v>0.41111111111111115</v>
      </c>
      <c r="O346" s="2"/>
      <c r="P346" t="str">
        <f t="shared" si="99"/>
        <v>-0.217389,-0.182411,0.511111</v>
      </c>
      <c r="R346" t="str">
        <f t="shared" si="100"/>
        <v>-0.217389,-0.182411,0.411111</v>
      </c>
      <c r="T346" t="str">
        <f t="shared" si="101"/>
        <v>-0.287267,-0.241045,0.461111 -0.217389,-0.182411,0.511111</v>
      </c>
      <c r="V346" t="str">
        <f t="shared" si="102"/>
        <v>-0.287267,-0.241045,0.461111 -0.217389,-0.182411,0.411111</v>
      </c>
    </row>
    <row r="347" spans="1:22" x14ac:dyDescent="0.25">
      <c r="A347" s="143">
        <f t="shared" si="86"/>
        <v>333</v>
      </c>
      <c r="B347" s="133">
        <f t="shared" si="91"/>
        <v>1665</v>
      </c>
      <c r="C347" s="2">
        <f t="shared" si="92"/>
        <v>29.059732045705587</v>
      </c>
      <c r="D347" s="2">
        <f t="shared" si="93"/>
        <v>-0.70710678118654768</v>
      </c>
      <c r="E347" s="2">
        <f t="shared" si="87"/>
        <v>-0.70710678118654735</v>
      </c>
      <c r="F347" s="2">
        <f t="shared" si="88"/>
        <v>-0.26516504294495535</v>
      </c>
      <c r="G347" s="2">
        <f t="shared" si="89"/>
        <v>-0.26516504294495524</v>
      </c>
      <c r="H347" s="2">
        <f t="shared" si="90"/>
        <v>0.46250000000000002</v>
      </c>
      <c r="I347" t="str">
        <f t="shared" si="94"/>
        <v>-0.265165,-0.265165,0.462500</v>
      </c>
      <c r="K347" s="2">
        <f t="shared" si="95"/>
        <v>-0.2006636060193599</v>
      </c>
      <c r="L347" s="2">
        <f t="shared" si="96"/>
        <v>-0.20066360601935979</v>
      </c>
      <c r="M347" s="2">
        <f t="shared" si="97"/>
        <v>0.51250000000000007</v>
      </c>
      <c r="N347" s="2">
        <f t="shared" si="98"/>
        <v>0.41250000000000003</v>
      </c>
      <c r="O347" s="2"/>
      <c r="P347" t="str">
        <f t="shared" si="99"/>
        <v>-0.200664,-0.200664,0.512500</v>
      </c>
      <c r="R347" t="str">
        <f t="shared" si="100"/>
        <v>-0.200664,-0.200664,0.412500</v>
      </c>
      <c r="T347" t="str">
        <f t="shared" si="101"/>
        <v>-0.265165,-0.265165,0.462500 -0.200664,-0.200664,0.512500</v>
      </c>
      <c r="V347" t="str">
        <f t="shared" si="102"/>
        <v>-0.265165,-0.265165,0.462500 -0.200664,-0.200664,0.412500</v>
      </c>
    </row>
    <row r="348" spans="1:22" x14ac:dyDescent="0.25">
      <c r="A348" s="143">
        <f t="shared" si="86"/>
        <v>334</v>
      </c>
      <c r="B348" s="133">
        <f t="shared" si="91"/>
        <v>1670</v>
      </c>
      <c r="C348" s="2">
        <f t="shared" si="92"/>
        <v>29.146998508305302</v>
      </c>
      <c r="D348" s="2">
        <f t="shared" si="93"/>
        <v>-0.64278760968654092</v>
      </c>
      <c r="E348" s="2">
        <f t="shared" si="87"/>
        <v>-0.76604444311897668</v>
      </c>
      <c r="F348" s="2">
        <f t="shared" si="88"/>
        <v>-0.24104535363245283</v>
      </c>
      <c r="G348" s="2">
        <f t="shared" si="89"/>
        <v>-0.28726666616961627</v>
      </c>
      <c r="H348" s="2">
        <f t="shared" si="90"/>
        <v>0.46388888888888891</v>
      </c>
      <c r="I348" t="str">
        <f t="shared" si="94"/>
        <v>-0.241045,-0.287267,0.463889</v>
      </c>
      <c r="K348" s="2">
        <f t="shared" si="95"/>
        <v>-0.18241103479141685</v>
      </c>
      <c r="L348" s="2">
        <f t="shared" si="96"/>
        <v>-0.21738900604149752</v>
      </c>
      <c r="M348" s="2">
        <f t="shared" si="97"/>
        <v>0.51388888888888895</v>
      </c>
      <c r="N348" s="2">
        <f t="shared" si="98"/>
        <v>0.41388888888888892</v>
      </c>
      <c r="O348" s="2"/>
      <c r="P348" t="str">
        <f t="shared" si="99"/>
        <v>-0.182411,-0.217389,0.513889</v>
      </c>
      <c r="R348" t="str">
        <f t="shared" si="100"/>
        <v>-0.182411,-0.217389,0.413889</v>
      </c>
      <c r="T348" t="str">
        <f t="shared" si="101"/>
        <v>-0.241045,-0.287267,0.463889 -0.182411,-0.217389,0.513889</v>
      </c>
      <c r="V348" t="str">
        <f t="shared" si="102"/>
        <v>-0.241045,-0.287267,0.463889 -0.182411,-0.217389,0.413889</v>
      </c>
    </row>
    <row r="349" spans="1:22" x14ac:dyDescent="0.25">
      <c r="A349" s="143">
        <f t="shared" si="86"/>
        <v>335</v>
      </c>
      <c r="B349" s="133">
        <f t="shared" si="91"/>
        <v>1675</v>
      </c>
      <c r="C349" s="2">
        <f t="shared" si="92"/>
        <v>29.23426497090502</v>
      </c>
      <c r="D349" s="2">
        <f t="shared" si="93"/>
        <v>-0.57357643635104649</v>
      </c>
      <c r="E349" s="2">
        <f t="shared" si="87"/>
        <v>-0.81915204428899158</v>
      </c>
      <c r="F349" s="2">
        <f t="shared" si="88"/>
        <v>-0.21509116363164243</v>
      </c>
      <c r="G349" s="2">
        <f t="shared" si="89"/>
        <v>-0.30718201660837186</v>
      </c>
      <c r="H349" s="2">
        <f t="shared" si="90"/>
        <v>0.46527777777777779</v>
      </c>
      <c r="I349" t="str">
        <f t="shared" si="94"/>
        <v>-0.215091,-0.307182,0.465278</v>
      </c>
      <c r="K349" s="2">
        <f t="shared" si="95"/>
        <v>-0.16277020544591617</v>
      </c>
      <c r="L349" s="2">
        <f t="shared" si="96"/>
        <v>-0.2324599444645894</v>
      </c>
      <c r="M349" s="2">
        <f t="shared" si="97"/>
        <v>0.51527777777777783</v>
      </c>
      <c r="N349" s="2">
        <f t="shared" si="98"/>
        <v>0.4152777777777778</v>
      </c>
      <c r="O349" s="2"/>
      <c r="P349" t="str">
        <f t="shared" si="99"/>
        <v>-0.162770,-0.232460,0.515278</v>
      </c>
      <c r="R349" t="str">
        <f t="shared" si="100"/>
        <v>-0.162770,-0.232460,0.415278</v>
      </c>
      <c r="T349" t="str">
        <f t="shared" si="101"/>
        <v>-0.215091,-0.307182,0.465278 -0.162770,-0.232460,0.515278</v>
      </c>
      <c r="V349" t="str">
        <f t="shared" si="102"/>
        <v>-0.215091,-0.307182,0.465278 -0.162770,-0.232460,0.415278</v>
      </c>
    </row>
    <row r="350" spans="1:22" x14ac:dyDescent="0.25">
      <c r="A350" s="143">
        <f t="shared" si="86"/>
        <v>336</v>
      </c>
      <c r="B350" s="133">
        <f t="shared" si="91"/>
        <v>1680</v>
      </c>
      <c r="C350" s="2">
        <f t="shared" si="92"/>
        <v>29.321531433504738</v>
      </c>
      <c r="D350" s="2">
        <f t="shared" si="93"/>
        <v>-0.49999999999999895</v>
      </c>
      <c r="E350" s="2">
        <f t="shared" si="87"/>
        <v>-0.86602540378443926</v>
      </c>
      <c r="F350" s="2">
        <f t="shared" si="88"/>
        <v>-0.18749999999999961</v>
      </c>
      <c r="G350" s="2">
        <f t="shared" si="89"/>
        <v>-0.32475952641916472</v>
      </c>
      <c r="H350" s="2">
        <f t="shared" si="90"/>
        <v>0.46666666666666667</v>
      </c>
      <c r="I350" t="str">
        <f t="shared" si="94"/>
        <v>-0.187500,-0.324760,0.466667</v>
      </c>
      <c r="K350" s="2">
        <f t="shared" si="95"/>
        <v>-0.14189059655363476</v>
      </c>
      <c r="L350" s="2">
        <f t="shared" si="96"/>
        <v>-0.24576172234715354</v>
      </c>
      <c r="M350" s="2">
        <f t="shared" si="97"/>
        <v>0.51666666666666672</v>
      </c>
      <c r="N350" s="2">
        <f t="shared" si="98"/>
        <v>0.41666666666666669</v>
      </c>
      <c r="O350" s="2"/>
      <c r="P350" t="str">
        <f t="shared" si="99"/>
        <v>-0.141891,-0.245762,0.516667</v>
      </c>
      <c r="R350" t="str">
        <f t="shared" si="100"/>
        <v>-0.141891,-0.245762,0.416667</v>
      </c>
      <c r="T350" t="str">
        <f t="shared" si="101"/>
        <v>-0.187500,-0.324760,0.466667 -0.141891,-0.245762,0.516667</v>
      </c>
      <c r="V350" t="str">
        <f t="shared" si="102"/>
        <v>-0.187500,-0.324760,0.466667 -0.141891,-0.245762,0.416667</v>
      </c>
    </row>
    <row r="351" spans="1:22" x14ac:dyDescent="0.25">
      <c r="A351" s="143">
        <f t="shared" si="86"/>
        <v>337</v>
      </c>
      <c r="B351" s="133">
        <f t="shared" si="91"/>
        <v>1685</v>
      </c>
      <c r="C351" s="2">
        <f t="shared" si="92"/>
        <v>29.408797896104453</v>
      </c>
      <c r="D351" s="2">
        <f t="shared" si="93"/>
        <v>-0.42261826174070005</v>
      </c>
      <c r="E351" s="2">
        <f t="shared" si="87"/>
        <v>-0.90630778703664971</v>
      </c>
      <c r="F351" s="2">
        <f t="shared" si="88"/>
        <v>-0.15848184815276251</v>
      </c>
      <c r="G351" s="2">
        <f t="shared" si="89"/>
        <v>-0.33986542013874366</v>
      </c>
      <c r="H351" s="2">
        <f t="shared" si="90"/>
        <v>0.46805555555555556</v>
      </c>
      <c r="I351" t="str">
        <f t="shared" si="94"/>
        <v>-0.158482,-0.339865,0.468056</v>
      </c>
      <c r="K351" s="2">
        <f t="shared" si="95"/>
        <v>-0.11993111454569644</v>
      </c>
      <c r="L351" s="2">
        <f t="shared" si="96"/>
        <v>-0.25719310512767013</v>
      </c>
      <c r="M351" s="2">
        <f t="shared" si="97"/>
        <v>0.5180555555555556</v>
      </c>
      <c r="N351" s="2">
        <f t="shared" si="98"/>
        <v>0.41805555555555557</v>
      </c>
      <c r="O351" s="2"/>
      <c r="P351" t="str">
        <f t="shared" si="99"/>
        <v>-0.119931,-0.257193,0.518056</v>
      </c>
      <c r="R351" t="str">
        <f t="shared" si="100"/>
        <v>-0.119931,-0.257193,0.418056</v>
      </c>
      <c r="T351" t="str">
        <f t="shared" si="101"/>
        <v>-0.158482,-0.339865,0.468056 -0.119931,-0.257193,0.518056</v>
      </c>
      <c r="V351" t="str">
        <f t="shared" si="102"/>
        <v>-0.158482,-0.339865,0.468056 -0.119931,-0.257193,0.418056</v>
      </c>
    </row>
    <row r="352" spans="1:22" x14ac:dyDescent="0.25">
      <c r="A352" s="143">
        <f t="shared" si="86"/>
        <v>338</v>
      </c>
      <c r="B352" s="133">
        <f t="shared" si="91"/>
        <v>1690</v>
      </c>
      <c r="C352" s="2">
        <f t="shared" si="92"/>
        <v>29.496064358704171</v>
      </c>
      <c r="D352" s="2">
        <f t="shared" si="93"/>
        <v>-0.34202014332566777</v>
      </c>
      <c r="E352" s="2">
        <f t="shared" si="87"/>
        <v>-0.93969262078590876</v>
      </c>
      <c r="F352" s="2">
        <f t="shared" si="88"/>
        <v>-0.12825755374712541</v>
      </c>
      <c r="G352" s="2">
        <f t="shared" si="89"/>
        <v>-0.35238473279471577</v>
      </c>
      <c r="H352" s="2">
        <f t="shared" si="90"/>
        <v>0.46944444444444444</v>
      </c>
      <c r="I352" t="str">
        <f t="shared" si="94"/>
        <v>-0.128258,-0.352385,0.469444</v>
      </c>
      <c r="K352" s="2">
        <f t="shared" si="95"/>
        <v>-9.7058884339677534E-2</v>
      </c>
      <c r="L352" s="2">
        <f t="shared" si="96"/>
        <v>-0.26666709308072273</v>
      </c>
      <c r="M352" s="2">
        <f t="shared" si="97"/>
        <v>0.51944444444444449</v>
      </c>
      <c r="N352" s="2">
        <f t="shared" si="98"/>
        <v>0.41944444444444445</v>
      </c>
      <c r="O352" s="2"/>
      <c r="P352" t="str">
        <f t="shared" si="99"/>
        <v>-0.097059,-0.266667,0.519444</v>
      </c>
      <c r="R352" t="str">
        <f t="shared" si="100"/>
        <v>-0.097059,-0.266667,0.419444</v>
      </c>
      <c r="T352" t="str">
        <f t="shared" si="101"/>
        <v>-0.128258,-0.352385,0.469444 -0.097059,-0.266667,0.519444</v>
      </c>
      <c r="V352" t="str">
        <f t="shared" si="102"/>
        <v>-0.128258,-0.352385,0.469444 -0.097059,-0.266667,0.419444</v>
      </c>
    </row>
    <row r="353" spans="1:22" x14ac:dyDescent="0.25">
      <c r="A353" s="143">
        <f t="shared" ref="A353:A374" si="103">A352+1</f>
        <v>339</v>
      </c>
      <c r="B353" s="133">
        <f t="shared" si="91"/>
        <v>1695</v>
      </c>
      <c r="C353" s="2">
        <f t="shared" si="92"/>
        <v>29.583330821303885</v>
      </c>
      <c r="D353" s="2">
        <f t="shared" si="93"/>
        <v>-0.25881904510252157</v>
      </c>
      <c r="E353" s="2">
        <f t="shared" ref="E353:E374" si="104">SIN(C353)</f>
        <v>-0.96592582628906809</v>
      </c>
      <c r="F353" s="2">
        <f t="shared" ref="F353:F374" si="105">$B$8+(D353*($B$5/2))</f>
        <v>-9.7057141913445583E-2</v>
      </c>
      <c r="G353" s="2">
        <f t="shared" ref="G353:G374" si="106">$B$9+(E353*($B$5/2))</f>
        <v>-0.36222218485840052</v>
      </c>
      <c r="H353" s="2">
        <f t="shared" ref="H353:H374" si="107">$B$10+(A353*(1/($B$7*$B$6)))</f>
        <v>0.47083333333333333</v>
      </c>
      <c r="I353" t="str">
        <f t="shared" si="94"/>
        <v>-0.097057,-0.362222,0.470833</v>
      </c>
      <c r="K353" s="2">
        <f t="shared" si="95"/>
        <v>-7.3447977418077931E-2</v>
      </c>
      <c r="L353" s="2">
        <f t="shared" si="96"/>
        <v>-0.27411158343743747</v>
      </c>
      <c r="M353" s="2">
        <f t="shared" si="97"/>
        <v>0.52083333333333337</v>
      </c>
      <c r="N353" s="2">
        <f t="shared" si="98"/>
        <v>0.42083333333333334</v>
      </c>
      <c r="O353" s="2"/>
      <c r="P353" t="str">
        <f t="shared" si="99"/>
        <v>-0.073448,-0.274112,0.520833</v>
      </c>
      <c r="R353" t="str">
        <f t="shared" si="100"/>
        <v>-0.073448,-0.274112,0.420833</v>
      </c>
      <c r="T353" t="str">
        <f t="shared" si="101"/>
        <v>-0.097057,-0.362222,0.470833 -0.073448,-0.274112,0.520833</v>
      </c>
      <c r="V353" t="str">
        <f t="shared" si="102"/>
        <v>-0.097057,-0.362222,0.470833 -0.073448,-0.274112,0.420833</v>
      </c>
    </row>
    <row r="354" spans="1:22" x14ac:dyDescent="0.25">
      <c r="A354" s="143">
        <f t="shared" si="103"/>
        <v>340</v>
      </c>
      <c r="B354" s="133">
        <f t="shared" si="91"/>
        <v>1700</v>
      </c>
      <c r="C354" s="2">
        <f t="shared" si="92"/>
        <v>29.670597283903604</v>
      </c>
      <c r="D354" s="2">
        <f t="shared" si="93"/>
        <v>-0.17364817766692955</v>
      </c>
      <c r="E354" s="2">
        <f t="shared" si="104"/>
        <v>-0.98480775301220824</v>
      </c>
      <c r="F354" s="2">
        <f t="shared" si="105"/>
        <v>-6.5118066625098586E-2</v>
      </c>
      <c r="G354" s="2">
        <f t="shared" si="106"/>
        <v>-0.3693029073795781</v>
      </c>
      <c r="H354" s="2">
        <f t="shared" si="107"/>
        <v>0.47222222222222227</v>
      </c>
      <c r="I354" t="str">
        <f t="shared" si="94"/>
        <v>-0.065118,-0.369303,0.472222</v>
      </c>
      <c r="K354" s="2">
        <f t="shared" si="95"/>
        <v>-4.927808703922449E-2</v>
      </c>
      <c r="L354" s="2">
        <f t="shared" si="96"/>
        <v>-0.27946991913109426</v>
      </c>
      <c r="M354" s="2">
        <f t="shared" si="97"/>
        <v>0.52222222222222225</v>
      </c>
      <c r="N354" s="2">
        <f t="shared" si="98"/>
        <v>0.42222222222222228</v>
      </c>
      <c r="O354" s="2"/>
      <c r="P354" t="str">
        <f t="shared" si="99"/>
        <v>-0.049278,-0.279470,0.522222</v>
      </c>
      <c r="R354" t="str">
        <f t="shared" si="100"/>
        <v>-0.049278,-0.279470,0.422222</v>
      </c>
      <c r="T354" t="str">
        <f t="shared" si="101"/>
        <v>-0.065118,-0.369303,0.472222 -0.049278,-0.279470,0.522222</v>
      </c>
      <c r="V354" t="str">
        <f t="shared" si="102"/>
        <v>-0.065118,-0.369303,0.472222 -0.049278,-0.279470,0.422222</v>
      </c>
    </row>
    <row r="355" spans="1:22" x14ac:dyDescent="0.25">
      <c r="A355" s="143">
        <f t="shared" si="103"/>
        <v>341</v>
      </c>
      <c r="B355" s="133">
        <f t="shared" si="91"/>
        <v>1705</v>
      </c>
      <c r="C355" s="2">
        <f t="shared" si="92"/>
        <v>29.757863746503318</v>
      </c>
      <c r="D355" s="2">
        <f t="shared" si="93"/>
        <v>-8.7155742747659234E-2</v>
      </c>
      <c r="E355" s="2">
        <f t="shared" si="104"/>
        <v>-0.99619469809174543</v>
      </c>
      <c r="F355" s="2">
        <f t="shared" si="105"/>
        <v>-3.2683403530372211E-2</v>
      </c>
      <c r="G355" s="2">
        <f t="shared" si="106"/>
        <v>-0.37357301178440455</v>
      </c>
      <c r="H355" s="2">
        <f t="shared" si="107"/>
        <v>0.47361111111111115</v>
      </c>
      <c r="I355" t="str">
        <f t="shared" si="94"/>
        <v>-0.032683,-0.373573,0.473611</v>
      </c>
      <c r="K355" s="2">
        <f t="shared" si="95"/>
        <v>-2.4733160663081042E-2</v>
      </c>
      <c r="L355" s="2">
        <f t="shared" si="96"/>
        <v>-0.2827013199916123</v>
      </c>
      <c r="M355" s="2">
        <f t="shared" si="97"/>
        <v>0.52361111111111114</v>
      </c>
      <c r="N355" s="2">
        <f t="shared" si="98"/>
        <v>0.42361111111111116</v>
      </c>
      <c r="O355" s="2"/>
      <c r="P355" t="str">
        <f t="shared" si="99"/>
        <v>-0.024733,-0.282701,0.523611</v>
      </c>
      <c r="R355" t="str">
        <f t="shared" si="100"/>
        <v>-0.024733,-0.282701,0.423611</v>
      </c>
      <c r="T355" t="str">
        <f t="shared" si="101"/>
        <v>-0.032683,-0.373573,0.473611 -0.024733,-0.282701,0.523611</v>
      </c>
      <c r="V355" t="str">
        <f t="shared" si="102"/>
        <v>-0.032683,-0.373573,0.473611 -0.024733,-0.282701,0.423611</v>
      </c>
    </row>
    <row r="356" spans="1:22" x14ac:dyDescent="0.25">
      <c r="A356" s="143">
        <f t="shared" si="103"/>
        <v>342</v>
      </c>
      <c r="B356" s="133">
        <f t="shared" si="91"/>
        <v>1710</v>
      </c>
      <c r="C356" s="2">
        <f t="shared" si="92"/>
        <v>29.845130209103036</v>
      </c>
      <c r="D356" s="2">
        <f t="shared" si="93"/>
        <v>6.1246580723706145E-16</v>
      </c>
      <c r="E356" s="2">
        <f t="shared" si="104"/>
        <v>-1</v>
      </c>
      <c r="F356" s="2">
        <f t="shared" si="105"/>
        <v>2.2967467771389805E-16</v>
      </c>
      <c r="G356" s="2">
        <f t="shared" si="106"/>
        <v>-0.375</v>
      </c>
      <c r="H356" s="2">
        <f t="shared" si="107"/>
        <v>0.47500000000000003</v>
      </c>
      <c r="I356" t="str">
        <f t="shared" si="94"/>
        <v>0.000000,-0.375000,0.475000</v>
      </c>
      <c r="K356" s="2">
        <f t="shared" si="95"/>
        <v>1.7380627751514062E-16</v>
      </c>
      <c r="L356" s="2">
        <f t="shared" si="96"/>
        <v>-0.28378119310727012</v>
      </c>
      <c r="M356" s="2">
        <f t="shared" si="97"/>
        <v>0.52500000000000002</v>
      </c>
      <c r="N356" s="2">
        <f t="shared" si="98"/>
        <v>0.42500000000000004</v>
      </c>
      <c r="O356" s="2"/>
      <c r="P356" t="str">
        <f t="shared" si="99"/>
        <v>0.000000,-0.283781,0.525000</v>
      </c>
      <c r="R356" t="str">
        <f t="shared" si="100"/>
        <v>0.000000,-0.283781,0.425000</v>
      </c>
      <c r="T356" t="str">
        <f t="shared" si="101"/>
        <v>0.000000,-0.375000,0.475000 0.000000,-0.283781,0.525000</v>
      </c>
      <c r="V356" t="str">
        <f t="shared" si="102"/>
        <v>0.000000,-0.375000,0.475000 0.000000,-0.283781,0.425000</v>
      </c>
    </row>
    <row r="357" spans="1:22" x14ac:dyDescent="0.25">
      <c r="A357" s="143">
        <f t="shared" si="103"/>
        <v>343</v>
      </c>
      <c r="B357" s="133">
        <f t="shared" si="91"/>
        <v>1715</v>
      </c>
      <c r="C357" s="2">
        <f t="shared" si="92"/>
        <v>29.932396671702751</v>
      </c>
      <c r="D357" s="2">
        <f t="shared" si="93"/>
        <v>8.7155742747656917E-2</v>
      </c>
      <c r="E357" s="2">
        <f t="shared" si="104"/>
        <v>-0.99619469809174566</v>
      </c>
      <c r="F357" s="2">
        <f t="shared" si="105"/>
        <v>3.2683403530371344E-2</v>
      </c>
      <c r="G357" s="2">
        <f t="shared" si="106"/>
        <v>-0.37357301178440461</v>
      </c>
      <c r="H357" s="2">
        <f t="shared" si="107"/>
        <v>0.47638888888888892</v>
      </c>
      <c r="I357" t="str">
        <f t="shared" si="94"/>
        <v>0.032683,-0.373573,0.476389</v>
      </c>
      <c r="K357" s="2">
        <f t="shared" si="95"/>
        <v>2.4733160663080386E-2</v>
      </c>
      <c r="L357" s="2">
        <f t="shared" si="96"/>
        <v>-0.28270131999161235</v>
      </c>
      <c r="M357" s="2">
        <f t="shared" si="97"/>
        <v>0.52638888888888891</v>
      </c>
      <c r="N357" s="2">
        <f t="shared" si="98"/>
        <v>0.42638888888888893</v>
      </c>
      <c r="O357" s="2"/>
      <c r="P357" t="str">
        <f t="shared" si="99"/>
        <v>0.024733,-0.282701,0.526389</v>
      </c>
      <c r="R357" t="str">
        <f t="shared" si="100"/>
        <v>0.024733,-0.282701,0.426389</v>
      </c>
      <c r="T357" t="str">
        <f t="shared" si="101"/>
        <v>0.032683,-0.373573,0.476389 0.024733,-0.282701,0.526389</v>
      </c>
      <c r="V357" t="str">
        <f t="shared" si="102"/>
        <v>0.032683,-0.373573,0.476389 0.024733,-0.282701,0.426389</v>
      </c>
    </row>
    <row r="358" spans="1:22" x14ac:dyDescent="0.25">
      <c r="A358" s="143">
        <f t="shared" si="103"/>
        <v>344</v>
      </c>
      <c r="B358" s="133">
        <f t="shared" si="91"/>
        <v>1720</v>
      </c>
      <c r="C358" s="2">
        <f t="shared" si="92"/>
        <v>30.019663134302469</v>
      </c>
      <c r="D358" s="2">
        <f t="shared" si="93"/>
        <v>0.17364817766693075</v>
      </c>
      <c r="E358" s="2">
        <f t="shared" si="104"/>
        <v>-0.98480775301220802</v>
      </c>
      <c r="F358" s="2">
        <f t="shared" si="105"/>
        <v>6.511806662509903E-2</v>
      </c>
      <c r="G358" s="2">
        <f t="shared" si="106"/>
        <v>-0.36930290737957799</v>
      </c>
      <c r="H358" s="2">
        <f t="shared" si="107"/>
        <v>0.4777777777777778</v>
      </c>
      <c r="I358" t="str">
        <f t="shared" si="94"/>
        <v>0.065118,-0.369303,0.477778</v>
      </c>
      <c r="K358" s="2">
        <f t="shared" si="95"/>
        <v>4.9278087039224823E-2</v>
      </c>
      <c r="L358" s="2">
        <f t="shared" si="96"/>
        <v>-0.2794699191310942</v>
      </c>
      <c r="M358" s="2">
        <f t="shared" si="97"/>
        <v>0.52777777777777779</v>
      </c>
      <c r="N358" s="2">
        <f t="shared" si="98"/>
        <v>0.42777777777777781</v>
      </c>
      <c r="O358" s="2"/>
      <c r="P358" t="str">
        <f t="shared" si="99"/>
        <v>0.049278,-0.279470,0.527778</v>
      </c>
      <c r="R358" t="str">
        <f t="shared" si="100"/>
        <v>0.049278,-0.279470,0.427778</v>
      </c>
      <c r="T358" t="str">
        <f t="shared" si="101"/>
        <v>0.065118,-0.369303,0.477778 0.049278,-0.279470,0.527778</v>
      </c>
      <c r="V358" t="str">
        <f t="shared" si="102"/>
        <v>0.065118,-0.369303,0.477778 0.049278,-0.279470,0.427778</v>
      </c>
    </row>
    <row r="359" spans="1:22" x14ac:dyDescent="0.25">
      <c r="A359" s="143">
        <f t="shared" si="103"/>
        <v>345</v>
      </c>
      <c r="B359" s="133">
        <f t="shared" si="91"/>
        <v>1725</v>
      </c>
      <c r="C359" s="2">
        <f t="shared" si="92"/>
        <v>30.106929596902184</v>
      </c>
      <c r="D359" s="2">
        <f t="shared" si="93"/>
        <v>0.25881904510251935</v>
      </c>
      <c r="E359" s="2">
        <f t="shared" si="104"/>
        <v>-0.96592582628906865</v>
      </c>
      <c r="F359" s="2">
        <f t="shared" si="105"/>
        <v>9.705714191344475E-2</v>
      </c>
      <c r="G359" s="2">
        <f t="shared" si="106"/>
        <v>-0.36222218485840074</v>
      </c>
      <c r="H359" s="2">
        <f t="shared" si="107"/>
        <v>0.47916666666666669</v>
      </c>
      <c r="I359" t="str">
        <f t="shared" si="94"/>
        <v>0.097057,-0.362222,0.479167</v>
      </c>
      <c r="K359" s="2">
        <f t="shared" si="95"/>
        <v>7.3447977418077307E-2</v>
      </c>
      <c r="L359" s="2">
        <f t="shared" si="96"/>
        <v>-0.27411158343743763</v>
      </c>
      <c r="M359" s="2">
        <f t="shared" si="97"/>
        <v>0.52916666666666667</v>
      </c>
      <c r="N359" s="2">
        <f t="shared" si="98"/>
        <v>0.4291666666666667</v>
      </c>
      <c r="O359" s="2"/>
      <c r="P359" t="str">
        <f t="shared" si="99"/>
        <v>0.073448,-0.274112,0.529167</v>
      </c>
      <c r="R359" t="str">
        <f t="shared" si="100"/>
        <v>0.073448,-0.274112,0.429167</v>
      </c>
      <c r="T359" t="str">
        <f t="shared" si="101"/>
        <v>0.097057,-0.362222,0.479167 0.073448,-0.274112,0.529167</v>
      </c>
      <c r="V359" t="str">
        <f t="shared" si="102"/>
        <v>0.097057,-0.362222,0.479167 0.073448,-0.274112,0.429167</v>
      </c>
    </row>
    <row r="360" spans="1:22" x14ac:dyDescent="0.25">
      <c r="A360" s="143">
        <f t="shared" si="103"/>
        <v>346</v>
      </c>
      <c r="B360" s="133">
        <f t="shared" si="91"/>
        <v>1730</v>
      </c>
      <c r="C360" s="2">
        <f t="shared" si="92"/>
        <v>30.194196059501902</v>
      </c>
      <c r="D360" s="2">
        <f t="shared" si="93"/>
        <v>0.34202014332566893</v>
      </c>
      <c r="E360" s="2">
        <f t="shared" si="104"/>
        <v>-0.93969262078590832</v>
      </c>
      <c r="F360" s="2">
        <f t="shared" si="105"/>
        <v>0.12825755374712586</v>
      </c>
      <c r="G360" s="2">
        <f t="shared" si="106"/>
        <v>-0.3523847327947156</v>
      </c>
      <c r="H360" s="2">
        <f t="shared" si="107"/>
        <v>0.48055555555555557</v>
      </c>
      <c r="I360" t="str">
        <f t="shared" si="94"/>
        <v>0.128258,-0.352385,0.480556</v>
      </c>
      <c r="K360" s="2">
        <f t="shared" si="95"/>
        <v>9.7058884339677867E-2</v>
      </c>
      <c r="L360" s="2">
        <f t="shared" si="96"/>
        <v>-0.26666709308072262</v>
      </c>
      <c r="M360" s="2">
        <f t="shared" si="97"/>
        <v>0.53055555555555556</v>
      </c>
      <c r="N360" s="2">
        <f t="shared" si="98"/>
        <v>0.43055555555555558</v>
      </c>
      <c r="O360" s="2"/>
      <c r="P360" t="str">
        <f t="shared" si="99"/>
        <v>0.097059,-0.266667,0.530556</v>
      </c>
      <c r="R360" t="str">
        <f t="shared" si="100"/>
        <v>0.097059,-0.266667,0.430556</v>
      </c>
      <c r="T360" t="str">
        <f t="shared" si="101"/>
        <v>0.128258,-0.352385,0.480556 0.097059,-0.266667,0.530556</v>
      </c>
      <c r="V360" t="str">
        <f t="shared" si="102"/>
        <v>0.128258,-0.352385,0.480556 0.097059,-0.266667,0.430556</v>
      </c>
    </row>
    <row r="361" spans="1:22" x14ac:dyDescent="0.25">
      <c r="A361" s="143">
        <f t="shared" si="103"/>
        <v>347</v>
      </c>
      <c r="B361" s="133">
        <f t="shared" si="91"/>
        <v>1735</v>
      </c>
      <c r="C361" s="2">
        <f t="shared" si="92"/>
        <v>30.281462522101616</v>
      </c>
      <c r="D361" s="2">
        <f t="shared" si="93"/>
        <v>0.42261826174069794</v>
      </c>
      <c r="E361" s="2">
        <f t="shared" si="104"/>
        <v>-0.90630778703665071</v>
      </c>
      <c r="F361" s="2">
        <f t="shared" si="105"/>
        <v>0.15848184815276173</v>
      </c>
      <c r="G361" s="2">
        <f t="shared" si="106"/>
        <v>-0.33986542013874399</v>
      </c>
      <c r="H361" s="2">
        <f t="shared" si="107"/>
        <v>0.48194444444444445</v>
      </c>
      <c r="I361" t="str">
        <f t="shared" si="94"/>
        <v>0.158482,-0.339865,0.481944</v>
      </c>
      <c r="K361" s="2">
        <f t="shared" si="95"/>
        <v>0.11993111454569583</v>
      </c>
      <c r="L361" s="2">
        <f t="shared" si="96"/>
        <v>-0.25719310512767041</v>
      </c>
      <c r="M361" s="2">
        <f t="shared" si="97"/>
        <v>0.53194444444444444</v>
      </c>
      <c r="N361" s="2">
        <f t="shared" si="98"/>
        <v>0.43194444444444446</v>
      </c>
      <c r="O361" s="2"/>
      <c r="P361" t="str">
        <f t="shared" si="99"/>
        <v>0.119931,-0.257193,0.531944</v>
      </c>
      <c r="R361" t="str">
        <f t="shared" si="100"/>
        <v>0.119931,-0.257193,0.431944</v>
      </c>
      <c r="T361" t="str">
        <f t="shared" si="101"/>
        <v>0.158482,-0.339865,0.481944 0.119931,-0.257193,0.531944</v>
      </c>
      <c r="V361" t="str">
        <f t="shared" si="102"/>
        <v>0.158482,-0.339865,0.481944 0.119931,-0.257193,0.431944</v>
      </c>
    </row>
    <row r="362" spans="1:22" x14ac:dyDescent="0.25">
      <c r="A362" s="143">
        <f t="shared" si="103"/>
        <v>348</v>
      </c>
      <c r="B362" s="133">
        <f t="shared" si="91"/>
        <v>1740</v>
      </c>
      <c r="C362" s="2">
        <f t="shared" si="92"/>
        <v>30.368728984701335</v>
      </c>
      <c r="D362" s="2">
        <f t="shared" si="93"/>
        <v>0.5</v>
      </c>
      <c r="E362" s="2">
        <f t="shared" si="104"/>
        <v>-0.8660254037844386</v>
      </c>
      <c r="F362" s="2">
        <f t="shared" si="105"/>
        <v>0.1875</v>
      </c>
      <c r="G362" s="2">
        <f t="shared" si="106"/>
        <v>-0.3247595264191645</v>
      </c>
      <c r="H362" s="2">
        <f t="shared" si="107"/>
        <v>0.48333333333333334</v>
      </c>
      <c r="I362" t="str">
        <f t="shared" si="94"/>
        <v>0.187500,-0.324760,0.483333</v>
      </c>
      <c r="K362" s="2">
        <f t="shared" si="95"/>
        <v>0.14189059655363506</v>
      </c>
      <c r="L362" s="2">
        <f t="shared" si="96"/>
        <v>-0.24576172234715335</v>
      </c>
      <c r="M362" s="2">
        <f t="shared" si="97"/>
        <v>0.53333333333333333</v>
      </c>
      <c r="N362" s="2">
        <f t="shared" si="98"/>
        <v>0.43333333333333335</v>
      </c>
      <c r="O362" s="2"/>
      <c r="P362" t="str">
        <f t="shared" si="99"/>
        <v>0.141891,-0.245762,0.533333</v>
      </c>
      <c r="R362" t="str">
        <f t="shared" si="100"/>
        <v>0.141891,-0.245762,0.433333</v>
      </c>
      <c r="T362" t="str">
        <f t="shared" si="101"/>
        <v>0.187500,-0.324760,0.483333 0.141891,-0.245762,0.533333</v>
      </c>
      <c r="V362" t="str">
        <f t="shared" si="102"/>
        <v>0.187500,-0.324760,0.483333 0.141891,-0.245762,0.433333</v>
      </c>
    </row>
    <row r="363" spans="1:22" x14ac:dyDescent="0.25">
      <c r="A363" s="143">
        <f t="shared" si="103"/>
        <v>349</v>
      </c>
      <c r="B363" s="133">
        <f t="shared" si="91"/>
        <v>1745</v>
      </c>
      <c r="C363" s="2">
        <f t="shared" si="92"/>
        <v>30.455995447301049</v>
      </c>
      <c r="D363" s="2">
        <f t="shared" si="93"/>
        <v>0.57357643635104461</v>
      </c>
      <c r="E363" s="2">
        <f t="shared" si="104"/>
        <v>-0.81915204428899291</v>
      </c>
      <c r="F363" s="2">
        <f t="shared" si="105"/>
        <v>0.21509116363164171</v>
      </c>
      <c r="G363" s="2">
        <f t="shared" si="106"/>
        <v>-0.30718201660837235</v>
      </c>
      <c r="H363" s="2">
        <f t="shared" si="107"/>
        <v>0.48472222222222222</v>
      </c>
      <c r="I363" t="str">
        <f t="shared" si="94"/>
        <v>0.215091,-0.307182,0.484722</v>
      </c>
      <c r="K363" s="2">
        <f t="shared" si="95"/>
        <v>0.16277020544591561</v>
      </c>
      <c r="L363" s="2">
        <f t="shared" si="96"/>
        <v>-0.23245994446458978</v>
      </c>
      <c r="M363" s="2">
        <f t="shared" si="97"/>
        <v>0.53472222222222221</v>
      </c>
      <c r="N363" s="2">
        <f t="shared" si="98"/>
        <v>0.43472222222222223</v>
      </c>
      <c r="O363" s="2"/>
      <c r="P363" t="str">
        <f t="shared" si="99"/>
        <v>0.162770,-0.232460,0.534722</v>
      </c>
      <c r="R363" t="str">
        <f t="shared" si="100"/>
        <v>0.162770,-0.232460,0.434722</v>
      </c>
      <c r="T363" t="str">
        <f t="shared" si="101"/>
        <v>0.215091,-0.307182,0.484722 0.162770,-0.232460,0.534722</v>
      </c>
      <c r="V363" t="str">
        <f t="shared" si="102"/>
        <v>0.215091,-0.307182,0.484722 0.162770,-0.232460,0.434722</v>
      </c>
    </row>
    <row r="364" spans="1:22" x14ac:dyDescent="0.25">
      <c r="A364" s="143">
        <f t="shared" si="103"/>
        <v>350</v>
      </c>
      <c r="B364" s="133">
        <f t="shared" si="91"/>
        <v>1750</v>
      </c>
      <c r="C364" s="2">
        <f t="shared" si="92"/>
        <v>30.543261909900767</v>
      </c>
      <c r="D364" s="2">
        <f t="shared" si="93"/>
        <v>0.64278760968653914</v>
      </c>
      <c r="E364" s="2">
        <f t="shared" si="104"/>
        <v>-0.76604444311897812</v>
      </c>
      <c r="F364" s="2">
        <f t="shared" si="105"/>
        <v>0.24104535363245216</v>
      </c>
      <c r="G364" s="2">
        <f t="shared" si="106"/>
        <v>-0.28726666616961682</v>
      </c>
      <c r="H364" s="2">
        <f t="shared" si="107"/>
        <v>0.4861111111111111</v>
      </c>
      <c r="I364" t="str">
        <f t="shared" si="94"/>
        <v>0.241045,-0.287267,0.486111</v>
      </c>
      <c r="K364" s="2">
        <f t="shared" si="95"/>
        <v>0.18241103479141635</v>
      </c>
      <c r="L364" s="2">
        <f t="shared" si="96"/>
        <v>-0.21738900604149794</v>
      </c>
      <c r="M364" s="2">
        <f t="shared" si="97"/>
        <v>0.53611111111111109</v>
      </c>
      <c r="N364" s="2">
        <f t="shared" si="98"/>
        <v>0.43611111111111112</v>
      </c>
      <c r="O364" s="2"/>
      <c r="P364" t="str">
        <f t="shared" si="99"/>
        <v>0.182411,-0.217389,0.536111</v>
      </c>
      <c r="R364" t="str">
        <f t="shared" si="100"/>
        <v>0.182411,-0.217389,0.436111</v>
      </c>
      <c r="T364" t="str">
        <f t="shared" si="101"/>
        <v>0.241045,-0.287267,0.486111 0.182411,-0.217389,0.536111</v>
      </c>
      <c r="V364" t="str">
        <f t="shared" si="102"/>
        <v>0.241045,-0.287267,0.486111 0.182411,-0.217389,0.436111</v>
      </c>
    </row>
    <row r="365" spans="1:22" x14ac:dyDescent="0.25">
      <c r="A365" s="143">
        <f t="shared" si="103"/>
        <v>351</v>
      </c>
      <c r="B365" s="133">
        <f t="shared" si="91"/>
        <v>1755</v>
      </c>
      <c r="C365" s="2">
        <f t="shared" si="92"/>
        <v>30.630528372500482</v>
      </c>
      <c r="D365" s="2">
        <f t="shared" si="93"/>
        <v>0.70710678118654602</v>
      </c>
      <c r="E365" s="2">
        <f t="shared" si="104"/>
        <v>-0.70710678118654902</v>
      </c>
      <c r="F365" s="2">
        <f t="shared" si="105"/>
        <v>0.26516504294495474</v>
      </c>
      <c r="G365" s="2">
        <f t="shared" si="106"/>
        <v>-0.26516504294495591</v>
      </c>
      <c r="H365" s="2">
        <f t="shared" si="107"/>
        <v>0.48750000000000004</v>
      </c>
      <c r="I365" t="str">
        <f t="shared" si="94"/>
        <v>0.265165,-0.265165,0.487500</v>
      </c>
      <c r="K365" s="2">
        <f t="shared" si="95"/>
        <v>0.20066360601935943</v>
      </c>
      <c r="L365" s="2">
        <f t="shared" si="96"/>
        <v>-0.20066360601936026</v>
      </c>
      <c r="M365" s="2">
        <f t="shared" si="97"/>
        <v>0.53750000000000009</v>
      </c>
      <c r="N365" s="2">
        <f t="shared" si="98"/>
        <v>0.43750000000000006</v>
      </c>
      <c r="O365" s="2"/>
      <c r="P365" t="str">
        <f t="shared" si="99"/>
        <v>0.200664,-0.200664,0.537500</v>
      </c>
      <c r="R365" t="str">
        <f t="shared" si="100"/>
        <v>0.200664,-0.200664,0.437500</v>
      </c>
      <c r="T365" t="str">
        <f t="shared" si="101"/>
        <v>0.265165,-0.265165,0.487500 0.200664,-0.200664,0.537500</v>
      </c>
      <c r="V365" t="str">
        <f t="shared" si="102"/>
        <v>0.265165,-0.265165,0.487500 0.200664,-0.200664,0.437500</v>
      </c>
    </row>
    <row r="366" spans="1:22" x14ac:dyDescent="0.25">
      <c r="A366" s="143">
        <f t="shared" si="103"/>
        <v>352</v>
      </c>
      <c r="B366" s="133">
        <f t="shared" si="91"/>
        <v>1760</v>
      </c>
      <c r="C366" s="2">
        <f t="shared" si="92"/>
        <v>30.7177948351002</v>
      </c>
      <c r="D366" s="2">
        <f t="shared" si="93"/>
        <v>0.76604444311897779</v>
      </c>
      <c r="E366" s="2">
        <f t="shared" si="104"/>
        <v>-0.64278760968653958</v>
      </c>
      <c r="F366" s="2">
        <f t="shared" si="105"/>
        <v>0.28726666616961666</v>
      </c>
      <c r="G366" s="2">
        <f t="shared" si="106"/>
        <v>-0.24104535363245233</v>
      </c>
      <c r="H366" s="2">
        <f t="shared" si="107"/>
        <v>0.48888888888888893</v>
      </c>
      <c r="I366" t="str">
        <f t="shared" si="94"/>
        <v>0.287267,-0.241045,0.488889</v>
      </c>
      <c r="K366" s="2">
        <f t="shared" si="95"/>
        <v>0.21738900604149783</v>
      </c>
      <c r="L366" s="2">
        <f t="shared" si="96"/>
        <v>-0.18241103479141646</v>
      </c>
      <c r="M366" s="2">
        <f t="shared" si="97"/>
        <v>0.53888888888888897</v>
      </c>
      <c r="N366" s="2">
        <f t="shared" si="98"/>
        <v>0.43888888888888894</v>
      </c>
      <c r="O366" s="2"/>
      <c r="P366" t="str">
        <f t="shared" si="99"/>
        <v>0.217389,-0.182411,0.538889</v>
      </c>
      <c r="R366" t="str">
        <f t="shared" si="100"/>
        <v>0.217389,-0.182411,0.438889</v>
      </c>
      <c r="T366" t="str">
        <f t="shared" si="101"/>
        <v>0.287267,-0.241045,0.488889 0.217389,-0.182411,0.538889</v>
      </c>
      <c r="V366" t="str">
        <f t="shared" si="102"/>
        <v>0.287267,-0.241045,0.488889 0.217389,-0.182411,0.438889</v>
      </c>
    </row>
    <row r="367" spans="1:22" x14ac:dyDescent="0.25">
      <c r="A367" s="143">
        <f t="shared" si="103"/>
        <v>353</v>
      </c>
      <c r="B367" s="133">
        <f t="shared" si="91"/>
        <v>1765</v>
      </c>
      <c r="C367" s="2">
        <f t="shared" si="92"/>
        <v>30.805061297699915</v>
      </c>
      <c r="D367" s="2">
        <f t="shared" si="93"/>
        <v>0.81915204428899047</v>
      </c>
      <c r="E367" s="2">
        <f t="shared" si="104"/>
        <v>-0.57357643635104794</v>
      </c>
      <c r="F367" s="2">
        <f t="shared" si="105"/>
        <v>0.30718201660837141</v>
      </c>
      <c r="G367" s="2">
        <f t="shared" si="106"/>
        <v>-0.21509116363164299</v>
      </c>
      <c r="H367" s="2">
        <f t="shared" si="107"/>
        <v>0.49027777777777781</v>
      </c>
      <c r="I367" t="str">
        <f t="shared" si="94"/>
        <v>0.307182,-0.215091,0.490278</v>
      </c>
      <c r="K367" s="2">
        <f t="shared" si="95"/>
        <v>0.23245994446458909</v>
      </c>
      <c r="L367" s="2">
        <f t="shared" si="96"/>
        <v>-0.16277020544591655</v>
      </c>
      <c r="M367" s="2">
        <f t="shared" si="97"/>
        <v>0.54027777777777786</v>
      </c>
      <c r="N367" s="2">
        <f t="shared" si="98"/>
        <v>0.44027777777777782</v>
      </c>
      <c r="O367" s="2"/>
      <c r="P367" t="str">
        <f t="shared" si="99"/>
        <v>0.232460,-0.162770,0.540278</v>
      </c>
      <c r="R367" t="str">
        <f t="shared" si="100"/>
        <v>0.232460,-0.162770,0.440278</v>
      </c>
      <c r="T367" t="str">
        <f t="shared" si="101"/>
        <v>0.307182,-0.215091,0.490278 0.232460,-0.162770,0.540278</v>
      </c>
      <c r="V367" t="str">
        <f t="shared" si="102"/>
        <v>0.307182,-0.215091,0.490278 0.232460,-0.162770,0.440278</v>
      </c>
    </row>
    <row r="368" spans="1:22" x14ac:dyDescent="0.25">
      <c r="A368" s="143">
        <f t="shared" si="103"/>
        <v>354</v>
      </c>
      <c r="B368" s="133">
        <f t="shared" si="91"/>
        <v>1770</v>
      </c>
      <c r="C368" s="2">
        <f t="shared" si="92"/>
        <v>30.892327760299633</v>
      </c>
      <c r="D368" s="2">
        <f t="shared" si="93"/>
        <v>0.86602540378443837</v>
      </c>
      <c r="E368" s="2">
        <f t="shared" si="104"/>
        <v>-0.50000000000000056</v>
      </c>
      <c r="F368" s="2">
        <f t="shared" si="105"/>
        <v>0.32475952641916439</v>
      </c>
      <c r="G368" s="2">
        <f t="shared" si="106"/>
        <v>-0.18750000000000022</v>
      </c>
      <c r="H368" s="2">
        <f t="shared" si="107"/>
        <v>0.4916666666666667</v>
      </c>
      <c r="I368" t="str">
        <f t="shared" si="94"/>
        <v>0.324760,-0.187500,0.491667</v>
      </c>
      <c r="K368" s="2">
        <f t="shared" si="95"/>
        <v>0.24576172234715329</v>
      </c>
      <c r="L368" s="2">
        <f t="shared" si="96"/>
        <v>-0.14189059655363523</v>
      </c>
      <c r="M368" s="2">
        <f t="shared" si="97"/>
        <v>0.54166666666666674</v>
      </c>
      <c r="N368" s="2">
        <f t="shared" si="98"/>
        <v>0.44166666666666671</v>
      </c>
      <c r="O368" s="2"/>
      <c r="P368" t="str">
        <f t="shared" si="99"/>
        <v>0.245762,-0.141891,0.541667</v>
      </c>
      <c r="R368" t="str">
        <f t="shared" si="100"/>
        <v>0.245762,-0.141891,0.441667</v>
      </c>
      <c r="T368" t="str">
        <f t="shared" si="101"/>
        <v>0.324760,-0.187500,0.491667 0.245762,-0.141891,0.541667</v>
      </c>
      <c r="V368" t="str">
        <f t="shared" si="102"/>
        <v>0.324760,-0.187500,0.491667 0.245762,-0.141891,0.441667</v>
      </c>
    </row>
    <row r="369" spans="1:22" x14ac:dyDescent="0.25">
      <c r="A369" s="143">
        <f t="shared" si="103"/>
        <v>355</v>
      </c>
      <c r="B369" s="133">
        <f t="shared" si="91"/>
        <v>1775</v>
      </c>
      <c r="C369" s="2">
        <f t="shared" si="92"/>
        <v>30.979594222899351</v>
      </c>
      <c r="D369" s="2">
        <f t="shared" si="93"/>
        <v>0.90630778703665038</v>
      </c>
      <c r="E369" s="2">
        <f t="shared" si="104"/>
        <v>-0.4226182617406985</v>
      </c>
      <c r="F369" s="2">
        <f t="shared" si="105"/>
        <v>0.33986542013874388</v>
      </c>
      <c r="G369" s="2">
        <f t="shared" si="106"/>
        <v>-0.15848184815276195</v>
      </c>
      <c r="H369" s="2">
        <f t="shared" si="107"/>
        <v>0.49305555555555558</v>
      </c>
      <c r="I369" t="str">
        <f t="shared" si="94"/>
        <v>0.339865,-0.158482,0.493056</v>
      </c>
      <c r="K369" s="2">
        <f t="shared" si="95"/>
        <v>0.25719310512767035</v>
      </c>
      <c r="L369" s="2">
        <f t="shared" si="96"/>
        <v>-0.11993111454569599</v>
      </c>
      <c r="M369" s="2">
        <f t="shared" si="97"/>
        <v>0.54305555555555562</v>
      </c>
      <c r="N369" s="2">
        <f t="shared" si="98"/>
        <v>0.44305555555555559</v>
      </c>
      <c r="O369" s="2"/>
      <c r="P369" t="str">
        <f t="shared" si="99"/>
        <v>0.257193,-0.119931,0.543056</v>
      </c>
      <c r="R369" t="str">
        <f t="shared" si="100"/>
        <v>0.257193,-0.119931,0.443056</v>
      </c>
      <c r="T369" t="str">
        <f t="shared" si="101"/>
        <v>0.339865,-0.158482,0.493056 0.257193,-0.119931,0.543056</v>
      </c>
      <c r="V369" t="str">
        <f t="shared" si="102"/>
        <v>0.339865,-0.158482,0.493056 0.257193,-0.119931,0.443056</v>
      </c>
    </row>
    <row r="370" spans="1:22" x14ac:dyDescent="0.25">
      <c r="A370" s="143">
        <f t="shared" si="103"/>
        <v>356</v>
      </c>
      <c r="B370" s="133">
        <f t="shared" si="91"/>
        <v>1780</v>
      </c>
      <c r="C370" s="2">
        <f t="shared" si="92"/>
        <v>31.066860685499066</v>
      </c>
      <c r="D370" s="2">
        <f t="shared" si="93"/>
        <v>0.93969262078590809</v>
      </c>
      <c r="E370" s="2">
        <f t="shared" si="104"/>
        <v>-0.34202014332566949</v>
      </c>
      <c r="F370" s="2">
        <f t="shared" si="105"/>
        <v>0.35238473279471555</v>
      </c>
      <c r="G370" s="2">
        <f t="shared" si="106"/>
        <v>-0.12825755374712605</v>
      </c>
      <c r="H370" s="2">
        <f t="shared" si="107"/>
        <v>0.49444444444444446</v>
      </c>
      <c r="I370" t="str">
        <f t="shared" si="94"/>
        <v>0.352385,-0.128258,0.494444</v>
      </c>
      <c r="K370" s="2">
        <f t="shared" si="95"/>
        <v>0.26666709308072256</v>
      </c>
      <c r="L370" s="2">
        <f t="shared" si="96"/>
        <v>-9.705888433967802E-2</v>
      </c>
      <c r="M370" s="2">
        <f t="shared" si="97"/>
        <v>0.54444444444444451</v>
      </c>
      <c r="N370" s="2">
        <f t="shared" si="98"/>
        <v>0.44444444444444448</v>
      </c>
      <c r="O370" s="2"/>
      <c r="P370" t="str">
        <f t="shared" si="99"/>
        <v>0.266667,-0.097059,0.544444</v>
      </c>
      <c r="R370" t="str">
        <f t="shared" si="100"/>
        <v>0.266667,-0.097059,0.444444</v>
      </c>
      <c r="T370" t="str">
        <f t="shared" si="101"/>
        <v>0.352385,-0.128258,0.494444 0.266667,-0.097059,0.544444</v>
      </c>
      <c r="V370" t="str">
        <f t="shared" si="102"/>
        <v>0.352385,-0.128258,0.494444 0.266667,-0.097059,0.444444</v>
      </c>
    </row>
    <row r="371" spans="1:22" x14ac:dyDescent="0.25">
      <c r="A371" s="143">
        <f t="shared" si="103"/>
        <v>357</v>
      </c>
      <c r="B371" s="133">
        <f t="shared" si="91"/>
        <v>1785</v>
      </c>
      <c r="C371" s="2">
        <f t="shared" si="92"/>
        <v>31.154127148098784</v>
      </c>
      <c r="D371" s="2">
        <f t="shared" si="93"/>
        <v>0.96592582628906853</v>
      </c>
      <c r="E371" s="2">
        <f t="shared" si="104"/>
        <v>-0.25881904510251991</v>
      </c>
      <c r="F371" s="2">
        <f t="shared" si="105"/>
        <v>0.36222218485840069</v>
      </c>
      <c r="G371" s="2">
        <f t="shared" si="106"/>
        <v>-9.7057141913444972E-2</v>
      </c>
      <c r="H371" s="2">
        <f t="shared" si="107"/>
        <v>0.49583333333333335</v>
      </c>
      <c r="I371" t="str">
        <f t="shared" si="94"/>
        <v>0.362222,-0.097057,0.495833</v>
      </c>
      <c r="K371" s="2">
        <f t="shared" si="95"/>
        <v>0.27411158343743763</v>
      </c>
      <c r="L371" s="2">
        <f t="shared" si="96"/>
        <v>-7.3447977418077459E-2</v>
      </c>
      <c r="M371" s="2">
        <f t="shared" si="97"/>
        <v>0.54583333333333339</v>
      </c>
      <c r="N371" s="2">
        <f t="shared" si="98"/>
        <v>0.44583333333333336</v>
      </c>
      <c r="O371" s="2"/>
      <c r="P371" t="str">
        <f t="shared" si="99"/>
        <v>0.274112,-0.073448,0.545833</v>
      </c>
      <c r="R371" t="str">
        <f t="shared" si="100"/>
        <v>0.274112,-0.073448,0.445833</v>
      </c>
      <c r="T371" t="str">
        <f t="shared" si="101"/>
        <v>0.362222,-0.097057,0.495833 0.274112,-0.073448,0.545833</v>
      </c>
      <c r="V371" t="str">
        <f t="shared" si="102"/>
        <v>0.362222,-0.097057,0.495833 0.274112,-0.073448,0.445833</v>
      </c>
    </row>
    <row r="372" spans="1:22" x14ac:dyDescent="0.25">
      <c r="A372" s="143">
        <f t="shared" si="103"/>
        <v>358</v>
      </c>
      <c r="B372" s="133">
        <f t="shared" si="91"/>
        <v>1790</v>
      </c>
      <c r="C372" s="2">
        <f t="shared" si="92"/>
        <v>31.241393610698498</v>
      </c>
      <c r="D372" s="2">
        <f t="shared" si="93"/>
        <v>0.98480775301220791</v>
      </c>
      <c r="E372" s="2">
        <f t="shared" si="104"/>
        <v>-0.17364817766693136</v>
      </c>
      <c r="F372" s="2">
        <f t="shared" si="105"/>
        <v>0.36930290737957794</v>
      </c>
      <c r="G372" s="2">
        <f t="shared" si="106"/>
        <v>-6.5118066625099252E-2</v>
      </c>
      <c r="H372" s="2">
        <f t="shared" si="107"/>
        <v>0.49722222222222223</v>
      </c>
      <c r="I372" t="str">
        <f t="shared" si="94"/>
        <v>0.369303,-0.065118,0.497222</v>
      </c>
      <c r="K372" s="2">
        <f t="shared" si="95"/>
        <v>0.27946991913109415</v>
      </c>
      <c r="L372" s="2">
        <f t="shared" si="96"/>
        <v>-4.9278087039224996E-2</v>
      </c>
      <c r="M372" s="2">
        <f t="shared" si="97"/>
        <v>0.54722222222222228</v>
      </c>
      <c r="N372" s="2">
        <f t="shared" si="98"/>
        <v>0.44722222222222224</v>
      </c>
      <c r="O372" s="2"/>
      <c r="P372" t="str">
        <f t="shared" si="99"/>
        <v>0.279470,-0.049278,0.547222</v>
      </c>
      <c r="R372" t="str">
        <f t="shared" si="100"/>
        <v>0.279470,-0.049278,0.447222</v>
      </c>
      <c r="T372" t="str">
        <f t="shared" si="101"/>
        <v>0.369303,-0.065118,0.497222 0.279470,-0.049278,0.547222</v>
      </c>
      <c r="V372" t="str">
        <f t="shared" si="102"/>
        <v>0.369303,-0.065118,0.497222 0.279470,-0.049278,0.447222</v>
      </c>
    </row>
    <row r="373" spans="1:22" x14ac:dyDescent="0.25">
      <c r="A373" s="143">
        <f t="shared" si="103"/>
        <v>359</v>
      </c>
      <c r="B373" s="133">
        <f t="shared" si="91"/>
        <v>1795</v>
      </c>
      <c r="C373" s="2">
        <f t="shared" si="92"/>
        <v>31.328660073298217</v>
      </c>
      <c r="D373" s="2">
        <f t="shared" si="93"/>
        <v>0.99619469809174555</v>
      </c>
      <c r="E373" s="2">
        <f t="shared" si="104"/>
        <v>-8.7155742747657527E-2</v>
      </c>
      <c r="F373" s="2">
        <f t="shared" si="105"/>
        <v>0.37357301178440461</v>
      </c>
      <c r="G373" s="2">
        <f t="shared" si="106"/>
        <v>-3.2683403530371573E-2</v>
      </c>
      <c r="H373" s="2">
        <f t="shared" si="107"/>
        <v>0.49861111111111112</v>
      </c>
      <c r="I373" t="str">
        <f t="shared" si="94"/>
        <v>0.373573,-0.032683,0.498611</v>
      </c>
      <c r="K373" s="2">
        <f t="shared" si="95"/>
        <v>0.2827013199916123</v>
      </c>
      <c r="L373" s="2">
        <f t="shared" si="96"/>
        <v>-2.473316066308056E-2</v>
      </c>
      <c r="M373" s="2">
        <f t="shared" si="97"/>
        <v>0.54861111111111116</v>
      </c>
      <c r="N373" s="2">
        <f t="shared" si="98"/>
        <v>0.44861111111111113</v>
      </c>
      <c r="O373" s="2"/>
      <c r="P373" t="str">
        <f t="shared" si="99"/>
        <v>0.282701,-0.024733,0.548611</v>
      </c>
      <c r="R373" t="str">
        <f t="shared" si="100"/>
        <v>0.282701,-0.024733,0.448611</v>
      </c>
      <c r="T373" t="str">
        <f t="shared" si="101"/>
        <v>0.373573,-0.032683,0.498611 0.282701,-0.024733,0.548611</v>
      </c>
      <c r="V373" t="str">
        <f t="shared" si="102"/>
        <v>0.373573,-0.032683,0.498611 0.282701,-0.024733,0.448611</v>
      </c>
    </row>
    <row r="374" spans="1:22" x14ac:dyDescent="0.25">
      <c r="A374" s="143">
        <f t="shared" si="103"/>
        <v>360</v>
      </c>
      <c r="B374" s="133">
        <f t="shared" si="91"/>
        <v>1800</v>
      </c>
      <c r="C374" s="2">
        <f t="shared" si="92"/>
        <v>31.415926535897931</v>
      </c>
      <c r="D374" s="2">
        <f t="shared" si="93"/>
        <v>1</v>
      </c>
      <c r="E374" s="2">
        <f t="shared" si="104"/>
        <v>-1.22514845490862E-15</v>
      </c>
      <c r="F374" s="2">
        <f t="shared" si="105"/>
        <v>0.375</v>
      </c>
      <c r="G374" s="2">
        <f t="shared" si="106"/>
        <v>-4.594306705907325E-16</v>
      </c>
      <c r="H374" s="2">
        <f t="shared" si="107"/>
        <v>0.5</v>
      </c>
      <c r="I374" t="str">
        <f t="shared" si="94"/>
        <v>0.375000,0.000000,0.500000</v>
      </c>
      <c r="K374" s="2">
        <f t="shared" si="95"/>
        <v>0.28378119310727012</v>
      </c>
      <c r="L374" s="2">
        <f t="shared" si="96"/>
        <v>-3.4767409026749671E-16</v>
      </c>
      <c r="M374" s="2">
        <f t="shared" si="97"/>
        <v>0.55000000000000004</v>
      </c>
      <c r="N374" s="2">
        <f t="shared" si="98"/>
        <v>0.45</v>
      </c>
      <c r="O374" s="2"/>
      <c r="P374" t="str">
        <f t="shared" si="99"/>
        <v>0.283781,0.000000,0.550000</v>
      </c>
      <c r="R374" t="str">
        <f t="shared" si="100"/>
        <v>0.283781,0.000000,0.450000</v>
      </c>
      <c r="T374" t="str">
        <f t="shared" si="101"/>
        <v>0.375000,0.000000,0.500000 0.283781,0.000000,0.550000</v>
      </c>
      <c r="V374" t="str">
        <f t="shared" si="102"/>
        <v>0.375000,0.000000,0.500000 0.283781,0.000000,0.450000</v>
      </c>
    </row>
    <row r="375" spans="1:22" x14ac:dyDescent="0.25">
      <c r="A375" s="143">
        <f>A374+1</f>
        <v>361</v>
      </c>
      <c r="B375" s="133">
        <f>$B$11+(A375*360/$B$7)</f>
        <v>1805</v>
      </c>
      <c r="C375" s="2">
        <f>RADIANS(B375)</f>
        <v>31.503192998497649</v>
      </c>
      <c r="D375" s="2">
        <f>COS(C375)</f>
        <v>0.99619469809174555</v>
      </c>
      <c r="E375" s="2">
        <f>SIN(C375)</f>
        <v>8.7155742747658624E-2</v>
      </c>
      <c r="F375" s="2">
        <f>$B$8+(D375*($B$5/2))</f>
        <v>0.37357301178440461</v>
      </c>
      <c r="G375" s="2">
        <f>$B$9+(E375*($B$5/2))</f>
        <v>3.2683403530371982E-2</v>
      </c>
      <c r="H375" s="2">
        <f>$B$10+(A375*(1/($B$7*$B$6)))</f>
        <v>0.50138888888888888</v>
      </c>
      <c r="I375" t="str">
        <f>TEXT(F375,"0.000000") &amp; "," &amp; TEXT(G375,"0.000000") &amp; "," &amp; TEXT(H375,"0.000000")</f>
        <v>0.373573,0.032683,0.501389</v>
      </c>
      <c r="K375" s="2">
        <f t="shared" si="95"/>
        <v>0.2827013199916123</v>
      </c>
      <c r="L375" s="2">
        <f t="shared" si="96"/>
        <v>2.4733160663080869E-2</v>
      </c>
      <c r="M375" s="2">
        <f t="shared" si="97"/>
        <v>0.55138888888888893</v>
      </c>
      <c r="N375" s="2">
        <f t="shared" si="98"/>
        <v>0.4513888888888889</v>
      </c>
      <c r="O375" s="2"/>
      <c r="P375" t="str">
        <f t="shared" si="99"/>
        <v>0.282701,0.024733,0.551389</v>
      </c>
      <c r="R375" t="str">
        <f t="shared" si="100"/>
        <v>0.282701,0.024733,0.451389</v>
      </c>
      <c r="T375" t="str">
        <f t="shared" si="101"/>
        <v>0.373573,0.032683,0.501389 0.282701,0.024733,0.551389</v>
      </c>
      <c r="V375" t="str">
        <f t="shared" si="102"/>
        <v>0.373573,0.032683,0.501389 0.282701,0.024733,0.451389</v>
      </c>
    </row>
    <row r="376" spans="1:22" x14ac:dyDescent="0.25">
      <c r="A376" s="143">
        <f>A375+1</f>
        <v>362</v>
      </c>
      <c r="B376" s="133">
        <f t="shared" ref="B376:B439" si="108">$B$11+(A376*360/$B$7)</f>
        <v>1810</v>
      </c>
      <c r="C376" s="2">
        <f t="shared" ref="C376:C439" si="109">RADIANS(B376)</f>
        <v>31.590459461097364</v>
      </c>
      <c r="D376" s="2">
        <f t="shared" ref="D376:D439" si="110">COS(C376)</f>
        <v>0.98480775301220835</v>
      </c>
      <c r="E376" s="2">
        <f t="shared" ref="E376:E439" si="111">SIN(C376)</f>
        <v>0.17364817766692894</v>
      </c>
      <c r="F376" s="2">
        <f t="shared" ref="F376:F439" si="112">$B$8+(D376*($B$5/2))</f>
        <v>0.36930290737957816</v>
      </c>
      <c r="G376" s="2">
        <f t="shared" ref="G376:G439" si="113">$B$9+(E376*($B$5/2))</f>
        <v>6.511806662509835E-2</v>
      </c>
      <c r="H376" s="2">
        <f t="shared" ref="H376:H439" si="114">$B$10+(A376*(1/($B$7*$B$6)))</f>
        <v>0.50277777777777777</v>
      </c>
      <c r="I376" t="str">
        <f t="shared" ref="I376:I439" si="115">TEXT(F376,"0.000000") &amp; "," &amp; TEXT(G376,"0.000000") &amp; "," &amp; TEXT(H376,"0.000000")</f>
        <v>0.369303,0.065118,0.502778</v>
      </c>
      <c r="K376" s="2">
        <f t="shared" si="95"/>
        <v>0.27946991913109426</v>
      </c>
      <c r="L376" s="2">
        <f t="shared" si="96"/>
        <v>4.9278087039224316E-2</v>
      </c>
      <c r="M376" s="2">
        <f t="shared" si="97"/>
        <v>0.55277777777777781</v>
      </c>
      <c r="N376" s="2">
        <f t="shared" si="98"/>
        <v>0.45277777777777778</v>
      </c>
      <c r="O376" s="2"/>
      <c r="P376" t="str">
        <f t="shared" si="99"/>
        <v>0.279470,0.049278,0.552778</v>
      </c>
      <c r="R376" t="str">
        <f t="shared" si="100"/>
        <v>0.279470,0.049278,0.452778</v>
      </c>
      <c r="T376" t="str">
        <f t="shared" si="101"/>
        <v>0.369303,0.065118,0.502778 0.279470,0.049278,0.552778</v>
      </c>
      <c r="V376" t="str">
        <f t="shared" si="102"/>
        <v>0.369303,0.065118,0.502778 0.279470,0.049278,0.452778</v>
      </c>
    </row>
    <row r="377" spans="1:22" x14ac:dyDescent="0.25">
      <c r="A377" s="143">
        <f t="shared" ref="A377:A440" si="116">A376+1</f>
        <v>363</v>
      </c>
      <c r="B377" s="133">
        <f t="shared" si="108"/>
        <v>1815</v>
      </c>
      <c r="C377" s="2">
        <f t="shared" si="109"/>
        <v>31.677725923697082</v>
      </c>
      <c r="D377" s="2">
        <f t="shared" si="110"/>
        <v>0.9659258262890682</v>
      </c>
      <c r="E377" s="2">
        <f t="shared" si="111"/>
        <v>0.25881904510252102</v>
      </c>
      <c r="F377" s="2">
        <f t="shared" si="112"/>
        <v>0.36222218485840058</v>
      </c>
      <c r="G377" s="2">
        <f t="shared" si="113"/>
        <v>9.7057141913445388E-2</v>
      </c>
      <c r="H377" s="2">
        <f t="shared" si="114"/>
        <v>0.50416666666666665</v>
      </c>
      <c r="I377" t="str">
        <f t="shared" si="115"/>
        <v>0.362222,0.097057,0.504167</v>
      </c>
      <c r="K377" s="2">
        <f t="shared" si="95"/>
        <v>0.27411158343743752</v>
      </c>
      <c r="L377" s="2">
        <f t="shared" si="96"/>
        <v>7.3447977418077778E-2</v>
      </c>
      <c r="M377" s="2">
        <f t="shared" si="97"/>
        <v>0.5541666666666667</v>
      </c>
      <c r="N377" s="2">
        <f t="shared" si="98"/>
        <v>0.45416666666666666</v>
      </c>
      <c r="O377" s="2"/>
      <c r="P377" t="str">
        <f t="shared" si="99"/>
        <v>0.274112,0.073448,0.554167</v>
      </c>
      <c r="R377" t="str">
        <f t="shared" si="100"/>
        <v>0.274112,0.073448,0.454167</v>
      </c>
      <c r="T377" t="str">
        <f t="shared" si="101"/>
        <v>0.362222,0.097057,0.504167 0.274112,0.073448,0.554167</v>
      </c>
      <c r="V377" t="str">
        <f t="shared" si="102"/>
        <v>0.362222,0.097057,0.504167 0.274112,0.073448,0.454167</v>
      </c>
    </row>
    <row r="378" spans="1:22" x14ac:dyDescent="0.25">
      <c r="A378" s="143">
        <f t="shared" si="116"/>
        <v>364</v>
      </c>
      <c r="B378" s="133">
        <f t="shared" si="108"/>
        <v>1820</v>
      </c>
      <c r="C378" s="2">
        <f t="shared" si="109"/>
        <v>31.764992386296797</v>
      </c>
      <c r="D378" s="2">
        <f t="shared" si="110"/>
        <v>0.93969262078590898</v>
      </c>
      <c r="E378" s="2">
        <f t="shared" si="111"/>
        <v>0.34202014332566721</v>
      </c>
      <c r="F378" s="2">
        <f t="shared" si="112"/>
        <v>0.35238473279471588</v>
      </c>
      <c r="G378" s="2">
        <f t="shared" si="113"/>
        <v>0.12825755374712522</v>
      </c>
      <c r="H378" s="2">
        <f t="shared" si="114"/>
        <v>0.50555555555555554</v>
      </c>
      <c r="I378" t="str">
        <f t="shared" si="115"/>
        <v>0.352385,0.128258,0.505556</v>
      </c>
      <c r="K378" s="2">
        <f t="shared" si="95"/>
        <v>0.26666709308072278</v>
      </c>
      <c r="L378" s="2">
        <f t="shared" si="96"/>
        <v>9.7058884339677368E-2</v>
      </c>
      <c r="M378" s="2">
        <f t="shared" si="97"/>
        <v>0.55555555555555558</v>
      </c>
      <c r="N378" s="2">
        <f t="shared" si="98"/>
        <v>0.45555555555555555</v>
      </c>
      <c r="O378" s="2"/>
      <c r="P378" t="str">
        <f t="shared" si="99"/>
        <v>0.266667,0.097059,0.555556</v>
      </c>
      <c r="R378" t="str">
        <f t="shared" si="100"/>
        <v>0.266667,0.097059,0.455556</v>
      </c>
      <c r="T378" t="str">
        <f t="shared" si="101"/>
        <v>0.352385,0.128258,0.505556 0.266667,0.097059,0.555556</v>
      </c>
      <c r="V378" t="str">
        <f t="shared" si="102"/>
        <v>0.352385,0.128258,0.505556 0.266667,0.097059,0.455556</v>
      </c>
    </row>
    <row r="379" spans="1:22" x14ac:dyDescent="0.25">
      <c r="A379" s="143">
        <f t="shared" si="116"/>
        <v>365</v>
      </c>
      <c r="B379" s="133">
        <f t="shared" si="108"/>
        <v>1825</v>
      </c>
      <c r="C379" s="2">
        <f t="shared" si="109"/>
        <v>31.852258848896515</v>
      </c>
      <c r="D379" s="2">
        <f t="shared" si="110"/>
        <v>0.90630778703664994</v>
      </c>
      <c r="E379" s="2">
        <f t="shared" si="111"/>
        <v>0.4226182617406995</v>
      </c>
      <c r="F379" s="2">
        <f t="shared" si="112"/>
        <v>0.33986542013874371</v>
      </c>
      <c r="G379" s="2">
        <f t="shared" si="113"/>
        <v>0.15848184815276231</v>
      </c>
      <c r="H379" s="2">
        <f t="shared" si="114"/>
        <v>0.50694444444444442</v>
      </c>
      <c r="I379" t="str">
        <f t="shared" si="115"/>
        <v>0.339865,0.158482,0.506944</v>
      </c>
      <c r="K379" s="2">
        <f t="shared" si="95"/>
        <v>0.25719310512767019</v>
      </c>
      <c r="L379" s="2">
        <f t="shared" si="96"/>
        <v>0.11993111454569627</v>
      </c>
      <c r="M379" s="2">
        <f t="shared" si="97"/>
        <v>0.55694444444444446</v>
      </c>
      <c r="N379" s="2">
        <f t="shared" si="98"/>
        <v>0.45694444444444443</v>
      </c>
      <c r="O379" s="2"/>
      <c r="P379" t="str">
        <f t="shared" si="99"/>
        <v>0.257193,0.119931,0.556944</v>
      </c>
      <c r="R379" t="str">
        <f t="shared" si="100"/>
        <v>0.257193,0.119931,0.456944</v>
      </c>
      <c r="T379" t="str">
        <f t="shared" si="101"/>
        <v>0.339865,0.158482,0.506944 0.257193,0.119931,0.556944</v>
      </c>
      <c r="V379" t="str">
        <f t="shared" si="102"/>
        <v>0.339865,0.158482,0.506944 0.257193,0.119931,0.456944</v>
      </c>
    </row>
    <row r="380" spans="1:22" x14ac:dyDescent="0.25">
      <c r="A380" s="143">
        <f t="shared" si="116"/>
        <v>366</v>
      </c>
      <c r="B380" s="133">
        <f t="shared" si="108"/>
        <v>1830</v>
      </c>
      <c r="C380" s="2">
        <f t="shared" si="109"/>
        <v>31.939525311496229</v>
      </c>
      <c r="D380" s="2">
        <f t="shared" si="110"/>
        <v>0.8660254037844396</v>
      </c>
      <c r="E380" s="2">
        <f t="shared" si="111"/>
        <v>0.49999999999999839</v>
      </c>
      <c r="F380" s="2">
        <f t="shared" si="112"/>
        <v>0.32475952641916483</v>
      </c>
      <c r="G380" s="2">
        <f t="shared" si="113"/>
        <v>0.18749999999999939</v>
      </c>
      <c r="H380" s="2">
        <f t="shared" si="114"/>
        <v>0.5083333333333333</v>
      </c>
      <c r="I380" t="str">
        <f t="shared" si="115"/>
        <v>0.324760,0.187500,0.508333</v>
      </c>
      <c r="K380" s="2">
        <f t="shared" si="95"/>
        <v>0.24576172234715363</v>
      </c>
      <c r="L380" s="2">
        <f t="shared" si="96"/>
        <v>0.14189059655363462</v>
      </c>
      <c r="M380" s="2">
        <f t="shared" si="97"/>
        <v>0.55833333333333335</v>
      </c>
      <c r="N380" s="2">
        <f t="shared" si="98"/>
        <v>0.45833333333333331</v>
      </c>
      <c r="O380" s="2"/>
      <c r="P380" t="str">
        <f t="shared" si="99"/>
        <v>0.245762,0.141891,0.558333</v>
      </c>
      <c r="R380" t="str">
        <f t="shared" si="100"/>
        <v>0.245762,0.141891,0.458333</v>
      </c>
      <c r="T380" t="str">
        <f t="shared" si="101"/>
        <v>0.324760,0.187500,0.508333 0.245762,0.141891,0.558333</v>
      </c>
      <c r="V380" t="str">
        <f t="shared" si="102"/>
        <v>0.324760,0.187500,0.508333 0.245762,0.141891,0.458333</v>
      </c>
    </row>
    <row r="381" spans="1:22" x14ac:dyDescent="0.25">
      <c r="A381" s="143">
        <f t="shared" si="116"/>
        <v>367</v>
      </c>
      <c r="B381" s="133">
        <f t="shared" si="108"/>
        <v>1835</v>
      </c>
      <c r="C381" s="2">
        <f t="shared" si="109"/>
        <v>32.026791774095948</v>
      </c>
      <c r="D381" s="2">
        <f t="shared" si="110"/>
        <v>0.81915204428899191</v>
      </c>
      <c r="E381" s="2">
        <f t="shared" si="111"/>
        <v>0.57357643635104594</v>
      </c>
      <c r="F381" s="2">
        <f t="shared" si="112"/>
        <v>0.30718201660837197</v>
      </c>
      <c r="G381" s="2">
        <f t="shared" si="113"/>
        <v>0.21509116363164221</v>
      </c>
      <c r="H381" s="2">
        <f t="shared" si="114"/>
        <v>0.50972222222222219</v>
      </c>
      <c r="I381" t="str">
        <f t="shared" si="115"/>
        <v>0.307182,0.215091,0.509722</v>
      </c>
      <c r="K381" s="2">
        <f t="shared" si="95"/>
        <v>0.23245994446458951</v>
      </c>
      <c r="L381" s="2">
        <f t="shared" si="96"/>
        <v>0.162770205445916</v>
      </c>
      <c r="M381" s="2">
        <f t="shared" si="97"/>
        <v>0.55972222222222223</v>
      </c>
      <c r="N381" s="2">
        <f t="shared" si="98"/>
        <v>0.4597222222222222</v>
      </c>
      <c r="O381" s="2"/>
      <c r="P381" t="str">
        <f t="shared" si="99"/>
        <v>0.232460,0.162770,0.559722</v>
      </c>
      <c r="R381" t="str">
        <f t="shared" si="100"/>
        <v>0.232460,0.162770,0.459722</v>
      </c>
      <c r="T381" t="str">
        <f t="shared" si="101"/>
        <v>0.307182,0.215091,0.509722 0.232460,0.162770,0.559722</v>
      </c>
      <c r="V381" t="str">
        <f t="shared" si="102"/>
        <v>0.307182,0.215091,0.509722 0.232460,0.162770,0.459722</v>
      </c>
    </row>
    <row r="382" spans="1:22" x14ac:dyDescent="0.25">
      <c r="A382" s="143">
        <f t="shared" si="116"/>
        <v>368</v>
      </c>
      <c r="B382" s="133">
        <f t="shared" si="108"/>
        <v>1840</v>
      </c>
      <c r="C382" s="2">
        <f t="shared" si="109"/>
        <v>32.114058236695662</v>
      </c>
      <c r="D382" s="2">
        <f t="shared" si="110"/>
        <v>0.76604444311897935</v>
      </c>
      <c r="E382" s="2">
        <f t="shared" si="111"/>
        <v>0.64278760968653781</v>
      </c>
      <c r="F382" s="2">
        <f t="shared" si="112"/>
        <v>0.28726666616961727</v>
      </c>
      <c r="G382" s="2">
        <f t="shared" si="113"/>
        <v>0.24104535363245166</v>
      </c>
      <c r="H382" s="2">
        <f t="shared" si="114"/>
        <v>0.51111111111111118</v>
      </c>
      <c r="I382" t="str">
        <f t="shared" si="115"/>
        <v>0.287267,0.241045,0.511111</v>
      </c>
      <c r="K382" s="2">
        <f t="shared" si="95"/>
        <v>0.21738900604149827</v>
      </c>
      <c r="L382" s="2">
        <f t="shared" si="96"/>
        <v>0.18241103479141596</v>
      </c>
      <c r="M382" s="2">
        <f t="shared" si="97"/>
        <v>0.56111111111111123</v>
      </c>
      <c r="N382" s="2">
        <f t="shared" si="98"/>
        <v>0.46111111111111119</v>
      </c>
      <c r="O382" s="2"/>
      <c r="P382" t="str">
        <f t="shared" si="99"/>
        <v>0.217389,0.182411,0.561111</v>
      </c>
      <c r="R382" t="str">
        <f t="shared" si="100"/>
        <v>0.217389,0.182411,0.461111</v>
      </c>
      <c r="T382" t="str">
        <f t="shared" si="101"/>
        <v>0.287267,0.241045,0.511111 0.217389,0.182411,0.561111</v>
      </c>
      <c r="V382" t="str">
        <f t="shared" si="102"/>
        <v>0.287267,0.241045,0.511111 0.217389,0.182411,0.461111</v>
      </c>
    </row>
    <row r="383" spans="1:22" x14ac:dyDescent="0.25">
      <c r="A383" s="143">
        <f t="shared" si="116"/>
        <v>369</v>
      </c>
      <c r="B383" s="133">
        <f t="shared" si="108"/>
        <v>1845</v>
      </c>
      <c r="C383" s="2">
        <f t="shared" si="109"/>
        <v>32.201324699295377</v>
      </c>
      <c r="D383" s="2">
        <f t="shared" si="110"/>
        <v>0.70710678118655035</v>
      </c>
      <c r="E383" s="2">
        <f t="shared" si="111"/>
        <v>0.7071067811865448</v>
      </c>
      <c r="F383" s="2">
        <f t="shared" si="112"/>
        <v>0.26516504294495635</v>
      </c>
      <c r="G383" s="2">
        <f t="shared" si="113"/>
        <v>0.2651650429449543</v>
      </c>
      <c r="H383" s="2">
        <f t="shared" si="114"/>
        <v>0.51250000000000007</v>
      </c>
      <c r="I383" t="str">
        <f t="shared" si="115"/>
        <v>0.265165,0.265165,0.512500</v>
      </c>
      <c r="K383" s="2">
        <f t="shared" si="95"/>
        <v>0.20066360601936065</v>
      </c>
      <c r="L383" s="2">
        <f t="shared" si="96"/>
        <v>0.20066360601935906</v>
      </c>
      <c r="M383" s="2">
        <f t="shared" si="97"/>
        <v>0.56250000000000011</v>
      </c>
      <c r="N383" s="2">
        <f t="shared" si="98"/>
        <v>0.46250000000000008</v>
      </c>
      <c r="O383" s="2"/>
      <c r="P383" t="str">
        <f t="shared" si="99"/>
        <v>0.200664,0.200664,0.562500</v>
      </c>
      <c r="R383" t="str">
        <f t="shared" si="100"/>
        <v>0.200664,0.200664,0.462500</v>
      </c>
      <c r="T383" t="str">
        <f t="shared" si="101"/>
        <v>0.265165,0.265165,0.512500 0.200664,0.200664,0.562500</v>
      </c>
      <c r="V383" t="str">
        <f t="shared" si="102"/>
        <v>0.265165,0.265165,0.512500 0.200664,0.200664,0.462500</v>
      </c>
    </row>
    <row r="384" spans="1:22" x14ac:dyDescent="0.25">
      <c r="A384" s="143">
        <f t="shared" si="116"/>
        <v>370</v>
      </c>
      <c r="B384" s="133">
        <f t="shared" si="108"/>
        <v>1850</v>
      </c>
      <c r="C384" s="2">
        <f t="shared" si="109"/>
        <v>32.288591161895098</v>
      </c>
      <c r="D384" s="2">
        <f t="shared" si="110"/>
        <v>0.64278760968653836</v>
      </c>
      <c r="E384" s="2">
        <f t="shared" si="111"/>
        <v>0.7660444431189789</v>
      </c>
      <c r="F384" s="2">
        <f t="shared" si="112"/>
        <v>0.24104535363245189</v>
      </c>
      <c r="G384" s="2">
        <f t="shared" si="113"/>
        <v>0.2872666661696171</v>
      </c>
      <c r="H384" s="2">
        <f t="shared" si="114"/>
        <v>0.51388888888888895</v>
      </c>
      <c r="I384" t="str">
        <f t="shared" si="115"/>
        <v>0.241045,0.287267,0.513889</v>
      </c>
      <c r="K384" s="2">
        <f t="shared" si="95"/>
        <v>0.18241103479141613</v>
      </c>
      <c r="L384" s="2">
        <f t="shared" si="96"/>
        <v>0.21738900604149816</v>
      </c>
      <c r="M384" s="2">
        <f t="shared" si="97"/>
        <v>0.56388888888888899</v>
      </c>
      <c r="N384" s="2">
        <f t="shared" si="98"/>
        <v>0.46388888888888896</v>
      </c>
      <c r="O384" s="2"/>
      <c r="P384" t="str">
        <f t="shared" si="99"/>
        <v>0.182411,0.217389,0.563889</v>
      </c>
      <c r="R384" t="str">
        <f t="shared" si="100"/>
        <v>0.182411,0.217389,0.463889</v>
      </c>
      <c r="T384" t="str">
        <f t="shared" si="101"/>
        <v>0.241045,0.287267,0.513889 0.182411,0.217389,0.563889</v>
      </c>
      <c r="V384" t="str">
        <f t="shared" si="102"/>
        <v>0.241045,0.287267,0.513889 0.182411,0.217389,0.463889</v>
      </c>
    </row>
    <row r="385" spans="1:22" x14ac:dyDescent="0.25">
      <c r="A385" s="143">
        <f t="shared" si="116"/>
        <v>371</v>
      </c>
      <c r="B385" s="133">
        <f t="shared" si="108"/>
        <v>1855</v>
      </c>
      <c r="C385" s="2">
        <f t="shared" si="109"/>
        <v>32.375857624494813</v>
      </c>
      <c r="D385" s="2">
        <f t="shared" si="110"/>
        <v>0.5735764363510466</v>
      </c>
      <c r="E385" s="2">
        <f t="shared" si="111"/>
        <v>0.81915204428899147</v>
      </c>
      <c r="F385" s="2">
        <f t="shared" si="112"/>
        <v>0.21509116363164249</v>
      </c>
      <c r="G385" s="2">
        <f t="shared" si="113"/>
        <v>0.3071820166083718</v>
      </c>
      <c r="H385" s="2">
        <f t="shared" si="114"/>
        <v>0.51527777777777783</v>
      </c>
      <c r="I385" t="str">
        <f t="shared" si="115"/>
        <v>0.215091,0.307182,0.515278</v>
      </c>
      <c r="K385" s="2">
        <f t="shared" si="95"/>
        <v>0.16277020544591619</v>
      </c>
      <c r="L385" s="2">
        <f t="shared" si="96"/>
        <v>0.23245994446458937</v>
      </c>
      <c r="M385" s="2">
        <f t="shared" si="97"/>
        <v>0.56527777777777788</v>
      </c>
      <c r="N385" s="2">
        <f t="shared" si="98"/>
        <v>0.46527777777777785</v>
      </c>
      <c r="O385" s="2"/>
      <c r="P385" t="str">
        <f t="shared" si="99"/>
        <v>0.162770,0.232460,0.565278</v>
      </c>
      <c r="R385" t="str">
        <f t="shared" si="100"/>
        <v>0.162770,0.232460,0.465278</v>
      </c>
      <c r="T385" t="str">
        <f t="shared" si="101"/>
        <v>0.215091,0.307182,0.515278 0.162770,0.232460,0.565278</v>
      </c>
      <c r="V385" t="str">
        <f t="shared" si="102"/>
        <v>0.215091,0.307182,0.515278 0.162770,0.232460,0.465278</v>
      </c>
    </row>
    <row r="386" spans="1:22" x14ac:dyDescent="0.25">
      <c r="A386" s="143">
        <f t="shared" si="116"/>
        <v>372</v>
      </c>
      <c r="B386" s="133">
        <f t="shared" si="108"/>
        <v>1860</v>
      </c>
      <c r="C386" s="2">
        <f t="shared" si="109"/>
        <v>32.463124087094528</v>
      </c>
      <c r="D386" s="2">
        <f t="shared" si="110"/>
        <v>0.50000000000000211</v>
      </c>
      <c r="E386" s="2">
        <f t="shared" si="111"/>
        <v>0.86602540378443738</v>
      </c>
      <c r="F386" s="2">
        <f t="shared" si="112"/>
        <v>0.18750000000000078</v>
      </c>
      <c r="G386" s="2">
        <f t="shared" si="113"/>
        <v>0.324759526419164</v>
      </c>
      <c r="H386" s="2">
        <f t="shared" si="114"/>
        <v>0.51666666666666672</v>
      </c>
      <c r="I386" t="str">
        <f t="shared" si="115"/>
        <v>0.187500,0.324760,0.516667</v>
      </c>
      <c r="K386" s="2">
        <f t="shared" si="95"/>
        <v>0.14189059655363567</v>
      </c>
      <c r="L386" s="2">
        <f t="shared" si="96"/>
        <v>0.24576172234715302</v>
      </c>
      <c r="M386" s="2">
        <f t="shared" si="97"/>
        <v>0.56666666666666676</v>
      </c>
      <c r="N386" s="2">
        <f t="shared" si="98"/>
        <v>0.46666666666666673</v>
      </c>
      <c r="O386" s="2"/>
      <c r="P386" t="str">
        <f t="shared" si="99"/>
        <v>0.141891,0.245762,0.566667</v>
      </c>
      <c r="R386" t="str">
        <f t="shared" si="100"/>
        <v>0.141891,0.245762,0.466667</v>
      </c>
      <c r="T386" t="str">
        <f t="shared" si="101"/>
        <v>0.187500,0.324760,0.516667 0.141891,0.245762,0.566667</v>
      </c>
      <c r="V386" t="str">
        <f t="shared" si="102"/>
        <v>0.187500,0.324760,0.516667 0.141891,0.245762,0.466667</v>
      </c>
    </row>
    <row r="387" spans="1:22" x14ac:dyDescent="0.25">
      <c r="A387" s="143">
        <f t="shared" si="116"/>
        <v>373</v>
      </c>
      <c r="B387" s="133">
        <f t="shared" si="108"/>
        <v>1865</v>
      </c>
      <c r="C387" s="2">
        <f t="shared" si="109"/>
        <v>32.550390549694249</v>
      </c>
      <c r="D387" s="2">
        <f t="shared" si="110"/>
        <v>0.42261826174069694</v>
      </c>
      <c r="E387" s="2">
        <f t="shared" si="111"/>
        <v>0.90630778703665116</v>
      </c>
      <c r="F387" s="2">
        <f t="shared" si="112"/>
        <v>0.15848184815276134</v>
      </c>
      <c r="G387" s="2">
        <f t="shared" si="113"/>
        <v>0.33986542013874421</v>
      </c>
      <c r="H387" s="2">
        <f t="shared" si="114"/>
        <v>0.5180555555555556</v>
      </c>
      <c r="I387" t="str">
        <f t="shared" si="115"/>
        <v>0.158482,0.339865,0.518056</v>
      </c>
      <c r="K387" s="2">
        <f t="shared" si="95"/>
        <v>0.11993111454569555</v>
      </c>
      <c r="L387" s="2">
        <f t="shared" si="96"/>
        <v>0.25719310512767057</v>
      </c>
      <c r="M387" s="2">
        <f t="shared" si="97"/>
        <v>0.56805555555555565</v>
      </c>
      <c r="N387" s="2">
        <f t="shared" si="98"/>
        <v>0.46805555555555561</v>
      </c>
      <c r="O387" s="2"/>
      <c r="P387" t="str">
        <f t="shared" si="99"/>
        <v>0.119931,0.257193,0.568056</v>
      </c>
      <c r="R387" t="str">
        <f t="shared" si="100"/>
        <v>0.119931,0.257193,0.468056</v>
      </c>
      <c r="T387" t="str">
        <f t="shared" si="101"/>
        <v>0.158482,0.339865,0.518056 0.119931,0.257193,0.568056</v>
      </c>
      <c r="V387" t="str">
        <f t="shared" si="102"/>
        <v>0.158482,0.339865,0.518056 0.119931,0.257193,0.468056</v>
      </c>
    </row>
    <row r="388" spans="1:22" x14ac:dyDescent="0.25">
      <c r="A388" s="143">
        <f t="shared" si="116"/>
        <v>374</v>
      </c>
      <c r="B388" s="133">
        <f t="shared" si="108"/>
        <v>1870</v>
      </c>
      <c r="C388" s="2">
        <f t="shared" si="109"/>
        <v>32.637657012293964</v>
      </c>
      <c r="D388" s="2">
        <f t="shared" si="110"/>
        <v>0.34202014332566788</v>
      </c>
      <c r="E388" s="2">
        <f t="shared" si="111"/>
        <v>0.93969262078590865</v>
      </c>
      <c r="F388" s="2">
        <f t="shared" si="112"/>
        <v>0.12825755374712544</v>
      </c>
      <c r="G388" s="2">
        <f t="shared" si="113"/>
        <v>0.35238473279471572</v>
      </c>
      <c r="H388" s="2">
        <f t="shared" si="114"/>
        <v>0.51944444444444449</v>
      </c>
      <c r="I388" t="str">
        <f t="shared" si="115"/>
        <v>0.128258,0.352385,0.519444</v>
      </c>
      <c r="K388" s="2">
        <f t="shared" si="95"/>
        <v>9.7058884339677562E-2</v>
      </c>
      <c r="L388" s="2">
        <f t="shared" si="96"/>
        <v>0.26666709308072267</v>
      </c>
      <c r="M388" s="2">
        <f t="shared" si="97"/>
        <v>0.56944444444444453</v>
      </c>
      <c r="N388" s="2">
        <f t="shared" si="98"/>
        <v>0.4694444444444445</v>
      </c>
      <c r="O388" s="2"/>
      <c r="P388" t="str">
        <f t="shared" si="99"/>
        <v>0.097059,0.266667,0.569444</v>
      </c>
      <c r="R388" t="str">
        <f t="shared" si="100"/>
        <v>0.097059,0.266667,0.469444</v>
      </c>
      <c r="T388" t="str">
        <f t="shared" si="101"/>
        <v>0.128258,0.352385,0.519444 0.097059,0.266667,0.569444</v>
      </c>
      <c r="V388" t="str">
        <f t="shared" si="102"/>
        <v>0.128258,0.352385,0.519444 0.097059,0.266667,0.469444</v>
      </c>
    </row>
    <row r="389" spans="1:22" x14ac:dyDescent="0.25">
      <c r="A389" s="143">
        <f t="shared" si="116"/>
        <v>375</v>
      </c>
      <c r="B389" s="133">
        <f t="shared" si="108"/>
        <v>1875</v>
      </c>
      <c r="C389" s="2">
        <f t="shared" si="109"/>
        <v>32.724923474893679</v>
      </c>
      <c r="D389" s="2">
        <f t="shared" si="110"/>
        <v>0.25881904510252168</v>
      </c>
      <c r="E389" s="2">
        <f t="shared" si="111"/>
        <v>0.96592582628906798</v>
      </c>
      <c r="F389" s="2">
        <f t="shared" si="112"/>
        <v>9.7057141913445638E-2</v>
      </c>
      <c r="G389" s="2">
        <f t="shared" si="113"/>
        <v>0.36222218485840052</v>
      </c>
      <c r="H389" s="2">
        <f t="shared" si="114"/>
        <v>0.52083333333333337</v>
      </c>
      <c r="I389" t="str">
        <f t="shared" si="115"/>
        <v>0.097057,0.362222,0.520833</v>
      </c>
      <c r="K389" s="2">
        <f t="shared" si="95"/>
        <v>7.3447977418077959E-2</v>
      </c>
      <c r="L389" s="2">
        <f t="shared" si="96"/>
        <v>0.27411158343743747</v>
      </c>
      <c r="M389" s="2">
        <f t="shared" si="97"/>
        <v>0.57083333333333341</v>
      </c>
      <c r="N389" s="2">
        <f t="shared" si="98"/>
        <v>0.47083333333333338</v>
      </c>
      <c r="O389" s="2"/>
      <c r="P389" t="str">
        <f t="shared" si="99"/>
        <v>0.073448,0.274112,0.570833</v>
      </c>
      <c r="R389" t="str">
        <f t="shared" si="100"/>
        <v>0.073448,0.274112,0.470833</v>
      </c>
      <c r="T389" t="str">
        <f t="shared" si="101"/>
        <v>0.097057,0.362222,0.520833 0.073448,0.274112,0.570833</v>
      </c>
      <c r="V389" t="str">
        <f t="shared" si="102"/>
        <v>0.097057,0.362222,0.520833 0.073448,0.274112,0.470833</v>
      </c>
    </row>
    <row r="390" spans="1:22" x14ac:dyDescent="0.25">
      <c r="A390" s="143">
        <f t="shared" si="116"/>
        <v>376</v>
      </c>
      <c r="B390" s="133">
        <f t="shared" si="108"/>
        <v>1880</v>
      </c>
      <c r="C390" s="2">
        <f t="shared" si="109"/>
        <v>32.812189937493393</v>
      </c>
      <c r="D390" s="2">
        <f t="shared" si="110"/>
        <v>0.17364817766693316</v>
      </c>
      <c r="E390" s="2">
        <f t="shared" si="111"/>
        <v>0.98480775301220758</v>
      </c>
      <c r="F390" s="2">
        <f t="shared" si="112"/>
        <v>6.5118066625099932E-2</v>
      </c>
      <c r="G390" s="2">
        <f t="shared" si="113"/>
        <v>0.36930290737957783</v>
      </c>
      <c r="H390" s="2">
        <f t="shared" si="114"/>
        <v>0.52222222222222225</v>
      </c>
      <c r="I390" t="str">
        <f t="shared" si="115"/>
        <v>0.065118,0.369303,0.522222</v>
      </c>
      <c r="K390" s="2">
        <f t="shared" si="95"/>
        <v>4.927808703922551E-2</v>
      </c>
      <c r="L390" s="2">
        <f t="shared" si="96"/>
        <v>0.27946991913109404</v>
      </c>
      <c r="M390" s="2">
        <f t="shared" si="97"/>
        <v>0.5722222222222223</v>
      </c>
      <c r="N390" s="2">
        <f t="shared" si="98"/>
        <v>0.47222222222222227</v>
      </c>
      <c r="O390" s="2"/>
      <c r="P390" t="str">
        <f t="shared" si="99"/>
        <v>0.049278,0.279470,0.572222</v>
      </c>
      <c r="R390" t="str">
        <f t="shared" si="100"/>
        <v>0.049278,0.279470,0.472222</v>
      </c>
      <c r="T390" t="str">
        <f t="shared" si="101"/>
        <v>0.065118,0.369303,0.522222 0.049278,0.279470,0.572222</v>
      </c>
      <c r="V390" t="str">
        <f t="shared" si="102"/>
        <v>0.065118,0.369303,0.522222 0.049278,0.279470,0.472222</v>
      </c>
    </row>
    <row r="391" spans="1:22" x14ac:dyDescent="0.25">
      <c r="A391" s="143">
        <f t="shared" si="116"/>
        <v>377</v>
      </c>
      <c r="B391" s="133">
        <f t="shared" si="108"/>
        <v>1885</v>
      </c>
      <c r="C391" s="2">
        <f t="shared" si="109"/>
        <v>32.899456400093115</v>
      </c>
      <c r="D391" s="2">
        <f t="shared" si="110"/>
        <v>8.7155742747655821E-2</v>
      </c>
      <c r="E391" s="2">
        <f t="shared" si="111"/>
        <v>0.99619469809174577</v>
      </c>
      <c r="F391" s="2">
        <f t="shared" si="112"/>
        <v>3.2683403530370934E-2</v>
      </c>
      <c r="G391" s="2">
        <f t="shared" si="113"/>
        <v>0.37357301178440466</v>
      </c>
      <c r="H391" s="2">
        <f t="shared" si="114"/>
        <v>0.52361111111111114</v>
      </c>
      <c r="I391" t="str">
        <f t="shared" si="115"/>
        <v>0.032683,0.373573,0.523611</v>
      </c>
      <c r="K391" s="2">
        <f t="shared" si="95"/>
        <v>2.4733160663080074E-2</v>
      </c>
      <c r="L391" s="2">
        <f t="shared" si="96"/>
        <v>0.28270131999161235</v>
      </c>
      <c r="M391" s="2">
        <f t="shared" si="97"/>
        <v>0.57361111111111118</v>
      </c>
      <c r="N391" s="2">
        <f t="shared" si="98"/>
        <v>0.47361111111111115</v>
      </c>
      <c r="O391" s="2"/>
      <c r="P391" t="str">
        <f t="shared" si="99"/>
        <v>0.024733,0.282701,0.573611</v>
      </c>
      <c r="R391" t="str">
        <f t="shared" si="100"/>
        <v>0.024733,0.282701,0.473611</v>
      </c>
      <c r="T391" t="str">
        <f t="shared" si="101"/>
        <v>0.032683,0.373573,0.523611 0.024733,0.282701,0.573611</v>
      </c>
      <c r="V391" t="str">
        <f t="shared" si="102"/>
        <v>0.032683,0.373573,0.523611 0.024733,0.282701,0.473611</v>
      </c>
    </row>
    <row r="392" spans="1:22" x14ac:dyDescent="0.25">
      <c r="A392" s="143">
        <f t="shared" si="116"/>
        <v>378</v>
      </c>
      <c r="B392" s="133">
        <f t="shared" si="108"/>
        <v>1890</v>
      </c>
      <c r="C392" s="2">
        <f t="shared" si="109"/>
        <v>32.986722862692829</v>
      </c>
      <c r="D392" s="2">
        <f t="shared" si="110"/>
        <v>-4.8995096174619945E-16</v>
      </c>
      <c r="E392" s="2">
        <f t="shared" si="111"/>
        <v>1</v>
      </c>
      <c r="F392" s="2">
        <f t="shared" si="112"/>
        <v>-1.837316106548248E-16</v>
      </c>
      <c r="G392" s="2">
        <f t="shared" si="113"/>
        <v>0.375</v>
      </c>
      <c r="H392" s="2">
        <f t="shared" si="114"/>
        <v>0.52500000000000002</v>
      </c>
      <c r="I392" t="str">
        <f t="shared" si="115"/>
        <v>0.000000,0.375000,0.525000</v>
      </c>
      <c r="K392" s="2">
        <f t="shared" si="95"/>
        <v>-1.3903886848839094E-16</v>
      </c>
      <c r="L392" s="2">
        <f t="shared" si="96"/>
        <v>0.28378119310727012</v>
      </c>
      <c r="M392" s="2">
        <f t="shared" si="97"/>
        <v>0.57500000000000007</v>
      </c>
      <c r="N392" s="2">
        <f t="shared" si="98"/>
        <v>0.47500000000000003</v>
      </c>
      <c r="O392" s="2"/>
      <c r="P392" t="str">
        <f t="shared" si="99"/>
        <v>0.000000,0.283781,0.575000</v>
      </c>
      <c r="R392" t="str">
        <f t="shared" si="100"/>
        <v>0.000000,0.283781,0.475000</v>
      </c>
      <c r="T392" t="str">
        <f t="shared" si="101"/>
        <v>0.000000,0.375000,0.525000 0.000000,0.283781,0.575000</v>
      </c>
      <c r="V392" t="str">
        <f t="shared" si="102"/>
        <v>0.000000,0.375000,0.525000 0.000000,0.283781,0.475000</v>
      </c>
    </row>
    <row r="393" spans="1:22" x14ac:dyDescent="0.25">
      <c r="A393" s="143">
        <f t="shared" si="116"/>
        <v>379</v>
      </c>
      <c r="B393" s="133">
        <f t="shared" si="108"/>
        <v>1895</v>
      </c>
      <c r="C393" s="2">
        <f t="shared" si="109"/>
        <v>33.073989325292544</v>
      </c>
      <c r="D393" s="2">
        <f t="shared" si="110"/>
        <v>-8.7155742747656792E-2</v>
      </c>
      <c r="E393" s="2">
        <f t="shared" si="111"/>
        <v>0.99619469809174566</v>
      </c>
      <c r="F393" s="2">
        <f t="shared" si="112"/>
        <v>-3.2683403530371295E-2</v>
      </c>
      <c r="G393" s="2">
        <f t="shared" si="113"/>
        <v>0.37357301178440461</v>
      </c>
      <c r="H393" s="2">
        <f t="shared" si="114"/>
        <v>0.52638888888888891</v>
      </c>
      <c r="I393" t="str">
        <f t="shared" si="115"/>
        <v>-0.032683,0.373573,0.526389</v>
      </c>
      <c r="K393" s="2">
        <f t="shared" si="95"/>
        <v>-2.4733160663080348E-2</v>
      </c>
      <c r="L393" s="2">
        <f t="shared" si="96"/>
        <v>0.28270131999161235</v>
      </c>
      <c r="M393" s="2">
        <f t="shared" si="97"/>
        <v>0.57638888888888895</v>
      </c>
      <c r="N393" s="2">
        <f t="shared" si="98"/>
        <v>0.47638888888888892</v>
      </c>
      <c r="O393" s="2"/>
      <c r="P393" t="str">
        <f t="shared" si="99"/>
        <v>-0.024733,0.282701,0.576389</v>
      </c>
      <c r="R393" t="str">
        <f t="shared" si="100"/>
        <v>-0.024733,0.282701,0.476389</v>
      </c>
      <c r="T393" t="str">
        <f t="shared" si="101"/>
        <v>-0.032683,0.373573,0.526389 -0.024733,0.282701,0.576389</v>
      </c>
      <c r="V393" t="str">
        <f t="shared" si="102"/>
        <v>-0.032683,0.373573,0.526389 -0.024733,0.282701,0.476389</v>
      </c>
    </row>
    <row r="394" spans="1:22" x14ac:dyDescent="0.25">
      <c r="A394" s="143">
        <f t="shared" si="116"/>
        <v>380</v>
      </c>
      <c r="B394" s="133">
        <f t="shared" si="108"/>
        <v>1900</v>
      </c>
      <c r="C394" s="2">
        <f t="shared" si="109"/>
        <v>33.161255787892259</v>
      </c>
      <c r="D394" s="2">
        <f t="shared" si="110"/>
        <v>-0.17364817766692714</v>
      </c>
      <c r="E394" s="2">
        <f t="shared" si="111"/>
        <v>0.98480775301220858</v>
      </c>
      <c r="F394" s="2">
        <f t="shared" si="112"/>
        <v>-6.511806662509767E-2</v>
      </c>
      <c r="G394" s="2">
        <f t="shared" si="113"/>
        <v>0.36930290737957822</v>
      </c>
      <c r="H394" s="2">
        <f t="shared" si="114"/>
        <v>0.52777777777777779</v>
      </c>
      <c r="I394" t="str">
        <f t="shared" si="115"/>
        <v>-0.065118,0.369303,0.527778</v>
      </c>
      <c r="K394" s="2">
        <f t="shared" si="95"/>
        <v>-4.9278087039223803E-2</v>
      </c>
      <c r="L394" s="2">
        <f t="shared" si="96"/>
        <v>0.27946991913109437</v>
      </c>
      <c r="M394" s="2">
        <f t="shared" si="97"/>
        <v>0.57777777777777783</v>
      </c>
      <c r="N394" s="2">
        <f t="shared" si="98"/>
        <v>0.4777777777777778</v>
      </c>
      <c r="O394" s="2"/>
      <c r="P394" t="str">
        <f t="shared" si="99"/>
        <v>-0.049278,0.279470,0.577778</v>
      </c>
      <c r="R394" t="str">
        <f t="shared" si="100"/>
        <v>-0.049278,0.279470,0.477778</v>
      </c>
      <c r="T394" t="str">
        <f t="shared" si="101"/>
        <v>-0.065118,0.369303,0.527778 -0.049278,0.279470,0.577778</v>
      </c>
      <c r="V394" t="str">
        <f t="shared" si="102"/>
        <v>-0.065118,0.369303,0.527778 -0.049278,0.279470,0.477778</v>
      </c>
    </row>
    <row r="395" spans="1:22" x14ac:dyDescent="0.25">
      <c r="A395" s="143">
        <f t="shared" si="116"/>
        <v>381</v>
      </c>
      <c r="B395" s="133">
        <f t="shared" si="108"/>
        <v>1905</v>
      </c>
      <c r="C395" s="2">
        <f t="shared" si="109"/>
        <v>33.24852225049198</v>
      </c>
      <c r="D395" s="2">
        <f t="shared" si="110"/>
        <v>-0.25881904510252268</v>
      </c>
      <c r="E395" s="2">
        <f t="shared" si="111"/>
        <v>0.96592582628906776</v>
      </c>
      <c r="F395" s="2">
        <f t="shared" si="112"/>
        <v>-9.7057141913445999E-2</v>
      </c>
      <c r="G395" s="2">
        <f t="shared" si="113"/>
        <v>0.36222218485840041</v>
      </c>
      <c r="H395" s="2">
        <f t="shared" si="114"/>
        <v>0.52916666666666667</v>
      </c>
      <c r="I395" t="str">
        <f t="shared" si="115"/>
        <v>-0.097057,0.362222,0.529167</v>
      </c>
      <c r="K395" s="2">
        <f t="shared" si="95"/>
        <v>-7.344797741807825E-2</v>
      </c>
      <c r="L395" s="2">
        <f t="shared" si="96"/>
        <v>0.27411158343743741</v>
      </c>
      <c r="M395" s="2">
        <f t="shared" si="97"/>
        <v>0.57916666666666672</v>
      </c>
      <c r="N395" s="2">
        <f t="shared" si="98"/>
        <v>0.47916666666666669</v>
      </c>
      <c r="O395" s="2"/>
      <c r="P395" t="str">
        <f t="shared" si="99"/>
        <v>-0.073448,0.274112,0.579167</v>
      </c>
      <c r="R395" t="str">
        <f t="shared" si="100"/>
        <v>-0.073448,0.274112,0.479167</v>
      </c>
      <c r="T395" t="str">
        <f t="shared" si="101"/>
        <v>-0.097057,0.362222,0.529167 -0.073448,0.274112,0.579167</v>
      </c>
      <c r="V395" t="str">
        <f t="shared" si="102"/>
        <v>-0.097057,0.362222,0.529167 -0.073448,0.274112,0.479167</v>
      </c>
    </row>
    <row r="396" spans="1:22" x14ac:dyDescent="0.25">
      <c r="A396" s="143">
        <f t="shared" si="116"/>
        <v>382</v>
      </c>
      <c r="B396" s="133">
        <f t="shared" si="108"/>
        <v>1910</v>
      </c>
      <c r="C396" s="2">
        <f t="shared" si="109"/>
        <v>33.335788713091695</v>
      </c>
      <c r="D396" s="2">
        <f t="shared" si="110"/>
        <v>-0.34202014332566882</v>
      </c>
      <c r="E396" s="2">
        <f t="shared" si="111"/>
        <v>0.93969262078590832</v>
      </c>
      <c r="F396" s="2">
        <f t="shared" si="112"/>
        <v>-0.1282575537471258</v>
      </c>
      <c r="G396" s="2">
        <f t="shared" si="113"/>
        <v>0.3523847327947156</v>
      </c>
      <c r="H396" s="2">
        <f t="shared" si="114"/>
        <v>0.53055555555555556</v>
      </c>
      <c r="I396" t="str">
        <f t="shared" si="115"/>
        <v>-0.128258,0.352385,0.530556</v>
      </c>
      <c r="K396" s="2">
        <f t="shared" si="95"/>
        <v>-9.7058884339677826E-2</v>
      </c>
      <c r="L396" s="2">
        <f t="shared" si="96"/>
        <v>0.26666709308072262</v>
      </c>
      <c r="M396" s="2">
        <f t="shared" si="97"/>
        <v>0.5805555555555556</v>
      </c>
      <c r="N396" s="2">
        <f t="shared" si="98"/>
        <v>0.48055555555555557</v>
      </c>
      <c r="O396" s="2"/>
      <c r="P396" t="str">
        <f t="shared" si="99"/>
        <v>-0.097059,0.266667,0.580556</v>
      </c>
      <c r="R396" t="str">
        <f t="shared" si="100"/>
        <v>-0.097059,0.266667,0.480556</v>
      </c>
      <c r="T396" t="str">
        <f t="shared" si="101"/>
        <v>-0.128258,0.352385,0.530556 -0.097059,0.266667,0.580556</v>
      </c>
      <c r="V396" t="str">
        <f t="shared" si="102"/>
        <v>-0.128258,0.352385,0.530556 -0.097059,0.266667,0.480556</v>
      </c>
    </row>
    <row r="397" spans="1:22" x14ac:dyDescent="0.25">
      <c r="A397" s="143">
        <f t="shared" si="116"/>
        <v>383</v>
      </c>
      <c r="B397" s="133">
        <f t="shared" si="108"/>
        <v>1915</v>
      </c>
      <c r="C397" s="2">
        <f t="shared" si="109"/>
        <v>33.42305517569141</v>
      </c>
      <c r="D397" s="2">
        <f t="shared" si="110"/>
        <v>-0.42261826174069783</v>
      </c>
      <c r="E397" s="2">
        <f t="shared" si="111"/>
        <v>0.90630778703665071</v>
      </c>
      <c r="F397" s="2">
        <f t="shared" si="112"/>
        <v>-0.15848184815276167</v>
      </c>
      <c r="G397" s="2">
        <f t="shared" si="113"/>
        <v>0.33986542013874399</v>
      </c>
      <c r="H397" s="2">
        <f t="shared" si="114"/>
        <v>0.53194444444444444</v>
      </c>
      <c r="I397" t="str">
        <f t="shared" si="115"/>
        <v>-0.158482,0.339865,0.531944</v>
      </c>
      <c r="K397" s="2">
        <f t="shared" si="95"/>
        <v>-0.1199311145456958</v>
      </c>
      <c r="L397" s="2">
        <f t="shared" si="96"/>
        <v>0.25719310512767041</v>
      </c>
      <c r="M397" s="2">
        <f t="shared" si="97"/>
        <v>0.58194444444444449</v>
      </c>
      <c r="N397" s="2">
        <f t="shared" si="98"/>
        <v>0.48194444444444445</v>
      </c>
      <c r="O397" s="2"/>
      <c r="P397" t="str">
        <f t="shared" si="99"/>
        <v>-0.119931,0.257193,0.581944</v>
      </c>
      <c r="R397" t="str">
        <f t="shared" si="100"/>
        <v>-0.119931,0.257193,0.481944</v>
      </c>
      <c r="T397" t="str">
        <f t="shared" si="101"/>
        <v>-0.158482,0.339865,0.531944 -0.119931,0.257193,0.581944</v>
      </c>
      <c r="V397" t="str">
        <f t="shared" si="102"/>
        <v>-0.158482,0.339865,0.531944 -0.119931,0.257193,0.481944</v>
      </c>
    </row>
    <row r="398" spans="1:22" x14ac:dyDescent="0.25">
      <c r="A398" s="143">
        <f t="shared" si="116"/>
        <v>384</v>
      </c>
      <c r="B398" s="133">
        <f t="shared" si="108"/>
        <v>1920</v>
      </c>
      <c r="C398" s="2">
        <f t="shared" si="109"/>
        <v>33.510321638291124</v>
      </c>
      <c r="D398" s="2">
        <f t="shared" si="110"/>
        <v>-0.49999999999999684</v>
      </c>
      <c r="E398" s="2">
        <f t="shared" si="111"/>
        <v>0.86602540378444048</v>
      </c>
      <c r="F398" s="2">
        <f t="shared" si="112"/>
        <v>-0.18749999999999881</v>
      </c>
      <c r="G398" s="2">
        <f t="shared" si="113"/>
        <v>0.32475952641916517</v>
      </c>
      <c r="H398" s="2">
        <f t="shared" si="114"/>
        <v>0.53333333333333333</v>
      </c>
      <c r="I398" t="str">
        <f t="shared" si="115"/>
        <v>-0.187500,0.324760,0.533333</v>
      </c>
      <c r="K398" s="2">
        <f t="shared" si="95"/>
        <v>-0.14189059655363417</v>
      </c>
      <c r="L398" s="2">
        <f t="shared" si="96"/>
        <v>0.24576172234715388</v>
      </c>
      <c r="M398" s="2">
        <f t="shared" si="97"/>
        <v>0.58333333333333337</v>
      </c>
      <c r="N398" s="2">
        <f t="shared" si="98"/>
        <v>0.48333333333333334</v>
      </c>
      <c r="O398" s="2"/>
      <c r="P398" t="str">
        <f t="shared" si="99"/>
        <v>-0.141891,0.245762,0.583333</v>
      </c>
      <c r="R398" t="str">
        <f t="shared" si="100"/>
        <v>-0.141891,0.245762,0.483333</v>
      </c>
      <c r="T398" t="str">
        <f t="shared" si="101"/>
        <v>-0.187500,0.324760,0.533333 -0.141891,0.245762,0.583333</v>
      </c>
      <c r="V398" t="str">
        <f t="shared" si="102"/>
        <v>-0.187500,0.324760,0.533333 -0.141891,0.245762,0.483333</v>
      </c>
    </row>
    <row r="399" spans="1:22" x14ac:dyDescent="0.25">
      <c r="A399" s="143">
        <f t="shared" si="116"/>
        <v>385</v>
      </c>
      <c r="B399" s="133">
        <f t="shared" si="108"/>
        <v>1925</v>
      </c>
      <c r="C399" s="2">
        <f t="shared" si="109"/>
        <v>33.597588100890846</v>
      </c>
      <c r="D399" s="2">
        <f t="shared" si="110"/>
        <v>-0.57357643635104738</v>
      </c>
      <c r="E399" s="2">
        <f t="shared" si="111"/>
        <v>0.81915204428899091</v>
      </c>
      <c r="F399" s="2">
        <f t="shared" si="112"/>
        <v>-0.21509116363164277</v>
      </c>
      <c r="G399" s="2">
        <f t="shared" si="113"/>
        <v>0.30718201660837158</v>
      </c>
      <c r="H399" s="2">
        <f t="shared" si="114"/>
        <v>0.53472222222222221</v>
      </c>
      <c r="I399" t="str">
        <f t="shared" si="115"/>
        <v>-0.215091,0.307182,0.534722</v>
      </c>
      <c r="K399" s="2">
        <f t="shared" ref="K399:K462" si="117">$B$8+($D399*($F$5/2))</f>
        <v>-0.16277020544591642</v>
      </c>
      <c r="L399" s="2">
        <f t="shared" ref="L399:L462" si="118">$B$9+($E399*($F$5/2))</f>
        <v>0.23245994446458923</v>
      </c>
      <c r="M399" s="2">
        <f t="shared" ref="M399:M462" si="119">H399+($F$6/2)</f>
        <v>0.58472222222222225</v>
      </c>
      <c r="N399" s="2">
        <f t="shared" ref="N399:N462" si="120">$H399-($F$6/2)</f>
        <v>0.48472222222222222</v>
      </c>
      <c r="O399" s="2"/>
      <c r="P399" t="str">
        <f t="shared" ref="P399:P462" si="121">TEXT(K399,"0.000000") &amp; "," &amp; TEXT(L399,"0.000000") &amp; "," &amp; TEXT(M399,"0.000000")</f>
        <v>-0.162770,0.232460,0.584722</v>
      </c>
      <c r="R399" t="str">
        <f t="shared" ref="R399:R462" si="122">TEXT(K399,"0.000000") &amp; "," &amp; TEXT(L399,"0.000000") &amp; "," &amp; TEXT(N399,"0.000000")</f>
        <v>-0.162770,0.232460,0.484722</v>
      </c>
      <c r="T399" t="str">
        <f t="shared" ref="T399:T462" si="123">I399 &amp; " " &amp; P399</f>
        <v>-0.215091,0.307182,0.534722 -0.162770,0.232460,0.584722</v>
      </c>
      <c r="V399" t="str">
        <f t="shared" ref="V399:V462" si="124">I399 &amp; " " &amp; R399</f>
        <v>-0.215091,0.307182,0.534722 -0.162770,0.232460,0.484722</v>
      </c>
    </row>
    <row r="400" spans="1:22" x14ac:dyDescent="0.25">
      <c r="A400" s="143">
        <f t="shared" si="116"/>
        <v>386</v>
      </c>
      <c r="B400" s="133">
        <f t="shared" si="108"/>
        <v>1930</v>
      </c>
      <c r="C400" s="2">
        <f t="shared" si="109"/>
        <v>33.684854563490561</v>
      </c>
      <c r="D400" s="2">
        <f t="shared" si="110"/>
        <v>-0.64278760968653903</v>
      </c>
      <c r="E400" s="2">
        <f t="shared" si="111"/>
        <v>0.76604444311897824</v>
      </c>
      <c r="F400" s="2">
        <f t="shared" si="112"/>
        <v>-0.24104535363245214</v>
      </c>
      <c r="G400" s="2">
        <f t="shared" si="113"/>
        <v>0.28726666616961682</v>
      </c>
      <c r="H400" s="2">
        <f t="shared" si="114"/>
        <v>0.53611111111111109</v>
      </c>
      <c r="I400" t="str">
        <f t="shared" si="115"/>
        <v>-0.241045,0.287267,0.536111</v>
      </c>
      <c r="K400" s="2">
        <f t="shared" si="117"/>
        <v>-0.18241103479141632</v>
      </c>
      <c r="L400" s="2">
        <f t="shared" si="118"/>
        <v>0.21738900604149797</v>
      </c>
      <c r="M400" s="2">
        <f t="shared" si="119"/>
        <v>0.58611111111111114</v>
      </c>
      <c r="N400" s="2">
        <f t="shared" si="120"/>
        <v>0.4861111111111111</v>
      </c>
      <c r="O400" s="2"/>
      <c r="P400" t="str">
        <f t="shared" si="121"/>
        <v>-0.182411,0.217389,0.586111</v>
      </c>
      <c r="R400" t="str">
        <f t="shared" si="122"/>
        <v>-0.182411,0.217389,0.486111</v>
      </c>
      <c r="T400" t="str">
        <f t="shared" si="123"/>
        <v>-0.241045,0.287267,0.536111 -0.182411,0.217389,0.586111</v>
      </c>
      <c r="V400" t="str">
        <f t="shared" si="124"/>
        <v>-0.241045,0.287267,0.536111 -0.182411,0.217389,0.486111</v>
      </c>
    </row>
    <row r="401" spans="1:22" x14ac:dyDescent="0.25">
      <c r="A401" s="143">
        <f t="shared" si="116"/>
        <v>387</v>
      </c>
      <c r="B401" s="133">
        <f t="shared" si="108"/>
        <v>1935</v>
      </c>
      <c r="C401" s="2">
        <f t="shared" si="109"/>
        <v>33.772121026090275</v>
      </c>
      <c r="D401" s="2">
        <f t="shared" si="110"/>
        <v>-0.70710678118654602</v>
      </c>
      <c r="E401" s="2">
        <f t="shared" si="111"/>
        <v>0.70710678118654913</v>
      </c>
      <c r="F401" s="2">
        <f t="shared" si="112"/>
        <v>-0.26516504294495474</v>
      </c>
      <c r="G401" s="2">
        <f t="shared" si="113"/>
        <v>0.26516504294495591</v>
      </c>
      <c r="H401" s="2">
        <f t="shared" si="114"/>
        <v>0.53749999999999998</v>
      </c>
      <c r="I401" t="str">
        <f t="shared" si="115"/>
        <v>-0.265165,0.265165,0.537500</v>
      </c>
      <c r="K401" s="2">
        <f t="shared" si="117"/>
        <v>-0.20066360601935943</v>
      </c>
      <c r="L401" s="2">
        <f t="shared" si="118"/>
        <v>0.20066360601936029</v>
      </c>
      <c r="M401" s="2">
        <f t="shared" si="119"/>
        <v>0.58750000000000002</v>
      </c>
      <c r="N401" s="2">
        <f t="shared" si="120"/>
        <v>0.48749999999999999</v>
      </c>
      <c r="O401" s="2"/>
      <c r="P401" t="str">
        <f t="shared" si="121"/>
        <v>-0.200664,0.200664,0.587500</v>
      </c>
      <c r="R401" t="str">
        <f t="shared" si="122"/>
        <v>-0.200664,0.200664,0.487500</v>
      </c>
      <c r="T401" t="str">
        <f t="shared" si="123"/>
        <v>-0.265165,0.265165,0.537500 -0.200664,0.200664,0.587500</v>
      </c>
      <c r="V401" t="str">
        <f t="shared" si="124"/>
        <v>-0.265165,0.265165,0.537500 -0.200664,0.200664,0.487500</v>
      </c>
    </row>
    <row r="402" spans="1:22" x14ac:dyDescent="0.25">
      <c r="A402" s="143">
        <f t="shared" si="116"/>
        <v>388</v>
      </c>
      <c r="B402" s="133">
        <f t="shared" si="108"/>
        <v>1940</v>
      </c>
      <c r="C402" s="2">
        <f t="shared" si="109"/>
        <v>33.85938748868999</v>
      </c>
      <c r="D402" s="2">
        <f t="shared" si="110"/>
        <v>-0.76604444311897546</v>
      </c>
      <c r="E402" s="2">
        <f t="shared" si="111"/>
        <v>0.64278760968654247</v>
      </c>
      <c r="F402" s="2">
        <f t="shared" si="112"/>
        <v>-0.28726666616961583</v>
      </c>
      <c r="G402" s="2">
        <f t="shared" si="113"/>
        <v>0.24104535363245344</v>
      </c>
      <c r="H402" s="2">
        <f t="shared" si="114"/>
        <v>0.53888888888888886</v>
      </c>
      <c r="I402" t="str">
        <f t="shared" si="115"/>
        <v>-0.287267,0.241045,0.538889</v>
      </c>
      <c r="K402" s="2">
        <f t="shared" si="117"/>
        <v>-0.21738900604149719</v>
      </c>
      <c r="L402" s="2">
        <f t="shared" si="118"/>
        <v>0.18241103479141729</v>
      </c>
      <c r="M402" s="2">
        <f t="shared" si="119"/>
        <v>0.58888888888888891</v>
      </c>
      <c r="N402" s="2">
        <f t="shared" si="120"/>
        <v>0.48888888888888887</v>
      </c>
      <c r="O402" s="2"/>
      <c r="P402" t="str">
        <f t="shared" si="121"/>
        <v>-0.217389,0.182411,0.588889</v>
      </c>
      <c r="R402" t="str">
        <f t="shared" si="122"/>
        <v>-0.217389,0.182411,0.488889</v>
      </c>
      <c r="T402" t="str">
        <f t="shared" si="123"/>
        <v>-0.287267,0.241045,0.538889 -0.217389,0.182411,0.588889</v>
      </c>
      <c r="V402" t="str">
        <f t="shared" si="124"/>
        <v>-0.287267,0.241045,0.538889 -0.217389,0.182411,0.488889</v>
      </c>
    </row>
    <row r="403" spans="1:22" x14ac:dyDescent="0.25">
      <c r="A403" s="143">
        <f t="shared" si="116"/>
        <v>389</v>
      </c>
      <c r="B403" s="133">
        <f t="shared" si="108"/>
        <v>1945</v>
      </c>
      <c r="C403" s="2">
        <f t="shared" si="109"/>
        <v>33.946653951289711</v>
      </c>
      <c r="D403" s="2">
        <f t="shared" si="110"/>
        <v>-0.81915204428899246</v>
      </c>
      <c r="E403" s="2">
        <f t="shared" si="111"/>
        <v>0.57357643635104516</v>
      </c>
      <c r="F403" s="2">
        <f t="shared" si="112"/>
        <v>-0.30718201660837219</v>
      </c>
      <c r="G403" s="2">
        <f t="shared" si="113"/>
        <v>0.21509116363164194</v>
      </c>
      <c r="H403" s="2">
        <f t="shared" si="114"/>
        <v>0.54027777777777775</v>
      </c>
      <c r="I403" t="str">
        <f t="shared" si="115"/>
        <v>-0.307182,0.215091,0.540278</v>
      </c>
      <c r="K403" s="2">
        <f t="shared" si="117"/>
        <v>-0.23245994446458965</v>
      </c>
      <c r="L403" s="2">
        <f t="shared" si="118"/>
        <v>0.16277020544591578</v>
      </c>
      <c r="M403" s="2">
        <f t="shared" si="119"/>
        <v>0.59027777777777779</v>
      </c>
      <c r="N403" s="2">
        <f t="shared" si="120"/>
        <v>0.49027777777777776</v>
      </c>
      <c r="O403" s="2"/>
      <c r="P403" t="str">
        <f t="shared" si="121"/>
        <v>-0.232460,0.162770,0.590278</v>
      </c>
      <c r="R403" t="str">
        <f t="shared" si="122"/>
        <v>-0.232460,0.162770,0.490278</v>
      </c>
      <c r="T403" t="str">
        <f t="shared" si="123"/>
        <v>-0.307182,0.215091,0.540278 -0.232460,0.162770,0.590278</v>
      </c>
      <c r="V403" t="str">
        <f t="shared" si="124"/>
        <v>-0.307182,0.215091,0.540278 -0.232460,0.162770,0.490278</v>
      </c>
    </row>
    <row r="404" spans="1:22" x14ac:dyDescent="0.25">
      <c r="A404" s="143">
        <f t="shared" si="116"/>
        <v>390</v>
      </c>
      <c r="B404" s="133">
        <f t="shared" si="108"/>
        <v>1950</v>
      </c>
      <c r="C404" s="2">
        <f t="shared" si="109"/>
        <v>34.033920413889426</v>
      </c>
      <c r="D404" s="2">
        <f t="shared" si="110"/>
        <v>-0.86602540378443826</v>
      </c>
      <c r="E404" s="2">
        <f t="shared" si="111"/>
        <v>0.50000000000000067</v>
      </c>
      <c r="F404" s="2">
        <f t="shared" si="112"/>
        <v>-0.32475952641916433</v>
      </c>
      <c r="G404" s="2">
        <f t="shared" si="113"/>
        <v>0.18750000000000025</v>
      </c>
      <c r="H404" s="2">
        <f t="shared" si="114"/>
        <v>0.54166666666666674</v>
      </c>
      <c r="I404" t="str">
        <f t="shared" si="115"/>
        <v>-0.324760,0.187500,0.541667</v>
      </c>
      <c r="K404" s="2">
        <f t="shared" si="117"/>
        <v>-0.24576172234715327</v>
      </c>
      <c r="L404" s="2">
        <f t="shared" si="118"/>
        <v>0.14189059655363526</v>
      </c>
      <c r="M404" s="2">
        <f t="shared" si="119"/>
        <v>0.59166666666666679</v>
      </c>
      <c r="N404" s="2">
        <f t="shared" si="120"/>
        <v>0.49166666666666675</v>
      </c>
      <c r="O404" s="2"/>
      <c r="P404" t="str">
        <f t="shared" si="121"/>
        <v>-0.245762,0.141891,0.591667</v>
      </c>
      <c r="R404" t="str">
        <f t="shared" si="122"/>
        <v>-0.245762,0.141891,0.491667</v>
      </c>
      <c r="T404" t="str">
        <f t="shared" si="123"/>
        <v>-0.324760,0.187500,0.541667 -0.245762,0.141891,0.591667</v>
      </c>
      <c r="V404" t="str">
        <f t="shared" si="124"/>
        <v>-0.324760,0.187500,0.541667 -0.245762,0.141891,0.491667</v>
      </c>
    </row>
    <row r="405" spans="1:22" x14ac:dyDescent="0.25">
      <c r="A405" s="143">
        <f t="shared" si="116"/>
        <v>391</v>
      </c>
      <c r="B405" s="133">
        <f t="shared" si="108"/>
        <v>1955</v>
      </c>
      <c r="C405" s="2">
        <f t="shared" si="109"/>
        <v>34.121186876489141</v>
      </c>
      <c r="D405" s="2">
        <f t="shared" si="110"/>
        <v>-0.90630778703664883</v>
      </c>
      <c r="E405" s="2">
        <f t="shared" si="111"/>
        <v>0.42261826174070183</v>
      </c>
      <c r="F405" s="2">
        <f t="shared" si="112"/>
        <v>-0.33986542013874332</v>
      </c>
      <c r="G405" s="2">
        <f t="shared" si="113"/>
        <v>0.15848184815276317</v>
      </c>
      <c r="H405" s="2">
        <f t="shared" si="114"/>
        <v>0.54305555555555562</v>
      </c>
      <c r="I405" t="str">
        <f t="shared" si="115"/>
        <v>-0.339865,0.158482,0.543056</v>
      </c>
      <c r="K405" s="2">
        <f t="shared" si="117"/>
        <v>-0.25719310512766991</v>
      </c>
      <c r="L405" s="2">
        <f t="shared" si="118"/>
        <v>0.11993111454569694</v>
      </c>
      <c r="M405" s="2">
        <f t="shared" si="119"/>
        <v>0.59305555555555567</v>
      </c>
      <c r="N405" s="2">
        <f t="shared" si="120"/>
        <v>0.49305555555555564</v>
      </c>
      <c r="O405" s="2"/>
      <c r="P405" t="str">
        <f t="shared" si="121"/>
        <v>-0.257193,0.119931,0.593056</v>
      </c>
      <c r="R405" t="str">
        <f t="shared" si="122"/>
        <v>-0.257193,0.119931,0.493056</v>
      </c>
      <c r="T405" t="str">
        <f t="shared" si="123"/>
        <v>-0.339865,0.158482,0.543056 -0.257193,0.119931,0.593056</v>
      </c>
      <c r="V405" t="str">
        <f t="shared" si="124"/>
        <v>-0.339865,0.158482,0.543056 -0.257193,0.119931,0.493056</v>
      </c>
    </row>
    <row r="406" spans="1:22" x14ac:dyDescent="0.25">
      <c r="A406" s="143">
        <f t="shared" si="116"/>
        <v>392</v>
      </c>
      <c r="B406" s="133">
        <f t="shared" si="108"/>
        <v>1960</v>
      </c>
      <c r="C406" s="2">
        <f t="shared" si="109"/>
        <v>34.208453339088862</v>
      </c>
      <c r="D406" s="2">
        <f t="shared" si="110"/>
        <v>-0.93969262078590932</v>
      </c>
      <c r="E406" s="2">
        <f t="shared" si="111"/>
        <v>0.34202014332566627</v>
      </c>
      <c r="F406" s="2">
        <f t="shared" si="112"/>
        <v>-0.35238473279471599</v>
      </c>
      <c r="G406" s="2">
        <f t="shared" si="113"/>
        <v>0.12825755374712486</v>
      </c>
      <c r="H406" s="2">
        <f t="shared" si="114"/>
        <v>0.54444444444444451</v>
      </c>
      <c r="I406" t="str">
        <f t="shared" si="115"/>
        <v>-0.352385,0.128258,0.544444</v>
      </c>
      <c r="K406" s="2">
        <f t="shared" si="117"/>
        <v>-0.26666709308072289</v>
      </c>
      <c r="L406" s="2">
        <f t="shared" si="118"/>
        <v>9.7058884339677104E-2</v>
      </c>
      <c r="M406" s="2">
        <f t="shared" si="119"/>
        <v>0.59444444444444455</v>
      </c>
      <c r="N406" s="2">
        <f t="shared" si="120"/>
        <v>0.49444444444444452</v>
      </c>
      <c r="O406" s="2"/>
      <c r="P406" t="str">
        <f t="shared" si="121"/>
        <v>-0.266667,0.097059,0.594444</v>
      </c>
      <c r="R406" t="str">
        <f t="shared" si="122"/>
        <v>-0.266667,0.097059,0.494444</v>
      </c>
      <c r="T406" t="str">
        <f t="shared" si="123"/>
        <v>-0.352385,0.128258,0.544444 -0.266667,0.097059,0.594444</v>
      </c>
      <c r="V406" t="str">
        <f t="shared" si="124"/>
        <v>-0.352385,0.128258,0.544444 -0.266667,0.097059,0.494444</v>
      </c>
    </row>
    <row r="407" spans="1:22" x14ac:dyDescent="0.25">
      <c r="A407" s="143">
        <f t="shared" si="116"/>
        <v>393</v>
      </c>
      <c r="B407" s="133">
        <f t="shared" si="108"/>
        <v>1965</v>
      </c>
      <c r="C407" s="2">
        <f t="shared" si="109"/>
        <v>34.295719801688577</v>
      </c>
      <c r="D407" s="2">
        <f t="shared" si="110"/>
        <v>-0.96592582628906842</v>
      </c>
      <c r="E407" s="2">
        <f t="shared" si="111"/>
        <v>0.25881904510252007</v>
      </c>
      <c r="F407" s="2">
        <f t="shared" si="112"/>
        <v>-0.36222218485840063</v>
      </c>
      <c r="G407" s="2">
        <f t="shared" si="113"/>
        <v>9.7057141913445028E-2</v>
      </c>
      <c r="H407" s="2">
        <f t="shared" si="114"/>
        <v>0.54583333333333339</v>
      </c>
      <c r="I407" t="str">
        <f t="shared" si="115"/>
        <v>-0.362222,0.097057,0.545833</v>
      </c>
      <c r="K407" s="2">
        <f t="shared" si="117"/>
        <v>-0.27411158343743758</v>
      </c>
      <c r="L407" s="2">
        <f t="shared" si="118"/>
        <v>7.3447977418077501E-2</v>
      </c>
      <c r="M407" s="2">
        <f t="shared" si="119"/>
        <v>0.59583333333333344</v>
      </c>
      <c r="N407" s="2">
        <f t="shared" si="120"/>
        <v>0.4958333333333334</v>
      </c>
      <c r="O407" s="2"/>
      <c r="P407" t="str">
        <f t="shared" si="121"/>
        <v>-0.274112,0.073448,0.595833</v>
      </c>
      <c r="R407" t="str">
        <f t="shared" si="122"/>
        <v>-0.274112,0.073448,0.495833</v>
      </c>
      <c r="T407" t="str">
        <f t="shared" si="123"/>
        <v>-0.362222,0.097057,0.545833 -0.274112,0.073448,0.595833</v>
      </c>
      <c r="V407" t="str">
        <f t="shared" si="124"/>
        <v>-0.362222,0.097057,0.545833 -0.274112,0.073448,0.495833</v>
      </c>
    </row>
    <row r="408" spans="1:22" x14ac:dyDescent="0.25">
      <c r="A408" s="143">
        <f t="shared" si="116"/>
        <v>394</v>
      </c>
      <c r="B408" s="133">
        <f t="shared" si="108"/>
        <v>1970</v>
      </c>
      <c r="C408" s="2">
        <f t="shared" si="109"/>
        <v>34.382986264288292</v>
      </c>
      <c r="D408" s="2">
        <f t="shared" si="110"/>
        <v>-0.98480775301220791</v>
      </c>
      <c r="E408" s="2">
        <f t="shared" si="111"/>
        <v>0.17364817766693147</v>
      </c>
      <c r="F408" s="2">
        <f t="shared" si="112"/>
        <v>-0.36930290737957794</v>
      </c>
      <c r="G408" s="2">
        <f t="shared" si="113"/>
        <v>6.5118066625099308E-2</v>
      </c>
      <c r="H408" s="2">
        <f t="shared" si="114"/>
        <v>0.54722222222222228</v>
      </c>
      <c r="I408" t="str">
        <f t="shared" si="115"/>
        <v>-0.369303,0.065118,0.547222</v>
      </c>
      <c r="K408" s="2">
        <f t="shared" si="117"/>
        <v>-0.27946991913109415</v>
      </c>
      <c r="L408" s="2">
        <f t="shared" si="118"/>
        <v>4.9278087039225031E-2</v>
      </c>
      <c r="M408" s="2">
        <f t="shared" si="119"/>
        <v>0.59722222222222232</v>
      </c>
      <c r="N408" s="2">
        <f t="shared" si="120"/>
        <v>0.49722222222222229</v>
      </c>
      <c r="O408" s="2"/>
      <c r="P408" t="str">
        <f t="shared" si="121"/>
        <v>-0.279470,0.049278,0.597222</v>
      </c>
      <c r="R408" t="str">
        <f t="shared" si="122"/>
        <v>-0.279470,0.049278,0.497222</v>
      </c>
      <c r="T408" t="str">
        <f t="shared" si="123"/>
        <v>-0.369303,0.065118,0.547222 -0.279470,0.049278,0.597222</v>
      </c>
      <c r="V408" t="str">
        <f t="shared" si="124"/>
        <v>-0.369303,0.065118,0.547222 -0.279470,0.049278,0.497222</v>
      </c>
    </row>
    <row r="409" spans="1:22" x14ac:dyDescent="0.25">
      <c r="A409" s="143">
        <f t="shared" si="116"/>
        <v>395</v>
      </c>
      <c r="B409" s="133">
        <f t="shared" si="108"/>
        <v>1975</v>
      </c>
      <c r="C409" s="2">
        <f t="shared" si="109"/>
        <v>34.470252726888006</v>
      </c>
      <c r="D409" s="2">
        <f t="shared" si="110"/>
        <v>-0.99619469809174532</v>
      </c>
      <c r="E409" s="2">
        <f t="shared" si="111"/>
        <v>8.7155742747661177E-2</v>
      </c>
      <c r="F409" s="2">
        <f t="shared" si="112"/>
        <v>-0.3735730117844045</v>
      </c>
      <c r="G409" s="2">
        <f t="shared" si="113"/>
        <v>3.268340353037294E-2</v>
      </c>
      <c r="H409" s="2">
        <f t="shared" si="114"/>
        <v>0.54861111111111116</v>
      </c>
      <c r="I409" t="str">
        <f t="shared" si="115"/>
        <v>-0.373573,0.032683,0.548611</v>
      </c>
      <c r="K409" s="2">
        <f t="shared" si="117"/>
        <v>-0.28270131999161224</v>
      </c>
      <c r="L409" s="2">
        <f t="shared" si="118"/>
        <v>2.4733160663081594E-2</v>
      </c>
      <c r="M409" s="2">
        <f t="shared" si="119"/>
        <v>0.5986111111111112</v>
      </c>
      <c r="N409" s="2">
        <f t="shared" si="120"/>
        <v>0.49861111111111117</v>
      </c>
      <c r="O409" s="2"/>
      <c r="P409" t="str">
        <f t="shared" si="121"/>
        <v>-0.282701,0.024733,0.598611</v>
      </c>
      <c r="R409" t="str">
        <f t="shared" si="122"/>
        <v>-0.282701,0.024733,0.498611</v>
      </c>
      <c r="T409" t="str">
        <f t="shared" si="123"/>
        <v>-0.373573,0.032683,0.548611 -0.282701,0.024733,0.598611</v>
      </c>
      <c r="V409" t="str">
        <f t="shared" si="124"/>
        <v>-0.373573,0.032683,0.548611 -0.282701,0.024733,0.498611</v>
      </c>
    </row>
    <row r="410" spans="1:22" x14ac:dyDescent="0.25">
      <c r="A410" s="143">
        <f t="shared" si="116"/>
        <v>396</v>
      </c>
      <c r="B410" s="133">
        <f t="shared" si="108"/>
        <v>1980</v>
      </c>
      <c r="C410" s="2">
        <f t="shared" si="109"/>
        <v>34.557519189487728</v>
      </c>
      <c r="D410" s="2">
        <f t="shared" si="110"/>
        <v>-1</v>
      </c>
      <c r="E410" s="2">
        <f t="shared" si="111"/>
        <v>-2.2050503784010189E-15</v>
      </c>
      <c r="F410" s="2">
        <f t="shared" si="112"/>
        <v>-0.375</v>
      </c>
      <c r="G410" s="2">
        <f t="shared" si="113"/>
        <v>-8.2689389190038209E-16</v>
      </c>
      <c r="H410" s="2">
        <f t="shared" si="114"/>
        <v>0.55000000000000004</v>
      </c>
      <c r="I410" t="str">
        <f t="shared" si="115"/>
        <v>-0.375000,0.000000,0.550000</v>
      </c>
      <c r="K410" s="2">
        <f t="shared" si="117"/>
        <v>-0.28378119310727012</v>
      </c>
      <c r="L410" s="2">
        <f t="shared" si="118"/>
        <v>-6.2575182724427864E-16</v>
      </c>
      <c r="M410" s="2">
        <f t="shared" si="119"/>
        <v>0.60000000000000009</v>
      </c>
      <c r="N410" s="2">
        <f t="shared" si="120"/>
        <v>0.5</v>
      </c>
      <c r="O410" s="2"/>
      <c r="P410" t="str">
        <f t="shared" si="121"/>
        <v>-0.283781,0.000000,0.600000</v>
      </c>
      <c r="R410" t="str">
        <f t="shared" si="122"/>
        <v>-0.283781,0.000000,0.500000</v>
      </c>
      <c r="T410" t="str">
        <f t="shared" si="123"/>
        <v>-0.375000,0.000000,0.550000 -0.283781,0.000000,0.600000</v>
      </c>
      <c r="V410" t="str">
        <f t="shared" si="124"/>
        <v>-0.375000,0.000000,0.550000 -0.283781,0.000000,0.500000</v>
      </c>
    </row>
    <row r="411" spans="1:22" x14ac:dyDescent="0.25">
      <c r="A411" s="143">
        <f t="shared" si="116"/>
        <v>397</v>
      </c>
      <c r="B411" s="133">
        <f t="shared" si="108"/>
        <v>1985</v>
      </c>
      <c r="C411" s="2">
        <f t="shared" si="109"/>
        <v>34.644785652087442</v>
      </c>
      <c r="D411" s="2">
        <f t="shared" si="110"/>
        <v>-0.99619469809174555</v>
      </c>
      <c r="E411" s="2">
        <f t="shared" si="111"/>
        <v>-8.7155742747658499E-2</v>
      </c>
      <c r="F411" s="2">
        <f t="shared" si="112"/>
        <v>-0.37357301178440461</v>
      </c>
      <c r="G411" s="2">
        <f t="shared" si="113"/>
        <v>-3.2683403530371941E-2</v>
      </c>
      <c r="H411" s="2">
        <f t="shared" si="114"/>
        <v>0.55138888888888893</v>
      </c>
      <c r="I411" t="str">
        <f t="shared" si="115"/>
        <v>-0.373573,-0.032683,0.551389</v>
      </c>
      <c r="K411" s="2">
        <f t="shared" si="117"/>
        <v>-0.2827013199916123</v>
      </c>
      <c r="L411" s="2">
        <f t="shared" si="118"/>
        <v>-2.4733160663080834E-2</v>
      </c>
      <c r="M411" s="2">
        <f t="shared" si="119"/>
        <v>0.60138888888888897</v>
      </c>
      <c r="N411" s="2">
        <f t="shared" si="120"/>
        <v>0.50138888888888888</v>
      </c>
      <c r="O411" s="2"/>
      <c r="P411" t="str">
        <f t="shared" si="121"/>
        <v>-0.282701,-0.024733,0.601389</v>
      </c>
      <c r="R411" t="str">
        <f t="shared" si="122"/>
        <v>-0.282701,-0.024733,0.501389</v>
      </c>
      <c r="T411" t="str">
        <f t="shared" si="123"/>
        <v>-0.373573,-0.032683,0.551389 -0.282701,-0.024733,0.601389</v>
      </c>
      <c r="V411" t="str">
        <f t="shared" si="124"/>
        <v>-0.373573,-0.032683,0.551389 -0.282701,-0.024733,0.501389</v>
      </c>
    </row>
    <row r="412" spans="1:22" x14ac:dyDescent="0.25">
      <c r="A412" s="143">
        <f t="shared" si="116"/>
        <v>398</v>
      </c>
      <c r="B412" s="133">
        <f t="shared" si="108"/>
        <v>1990</v>
      </c>
      <c r="C412" s="2">
        <f t="shared" si="109"/>
        <v>34.732052114687157</v>
      </c>
      <c r="D412" s="2">
        <f t="shared" si="110"/>
        <v>-0.98480775301220835</v>
      </c>
      <c r="E412" s="2">
        <f t="shared" si="111"/>
        <v>-0.17364817766692883</v>
      </c>
      <c r="F412" s="2">
        <f t="shared" si="112"/>
        <v>-0.36930290737957816</v>
      </c>
      <c r="G412" s="2">
        <f t="shared" si="113"/>
        <v>-6.5118066625098309E-2</v>
      </c>
      <c r="H412" s="2">
        <f t="shared" si="114"/>
        <v>0.55277777777777781</v>
      </c>
      <c r="I412" t="str">
        <f t="shared" si="115"/>
        <v>-0.369303,-0.065118,0.552778</v>
      </c>
      <c r="K412" s="2">
        <f t="shared" si="117"/>
        <v>-0.27946991913109426</v>
      </c>
      <c r="L412" s="2">
        <f t="shared" si="118"/>
        <v>-4.9278087039224282E-2</v>
      </c>
      <c r="M412" s="2">
        <f t="shared" si="119"/>
        <v>0.60277777777777786</v>
      </c>
      <c r="N412" s="2">
        <f t="shared" si="120"/>
        <v>0.50277777777777777</v>
      </c>
      <c r="O412" s="2"/>
      <c r="P412" t="str">
        <f t="shared" si="121"/>
        <v>-0.279470,-0.049278,0.602778</v>
      </c>
      <c r="R412" t="str">
        <f t="shared" si="122"/>
        <v>-0.279470,-0.049278,0.502778</v>
      </c>
      <c r="T412" t="str">
        <f t="shared" si="123"/>
        <v>-0.369303,-0.065118,0.552778 -0.279470,-0.049278,0.602778</v>
      </c>
      <c r="V412" t="str">
        <f t="shared" si="124"/>
        <v>-0.369303,-0.065118,0.552778 -0.279470,-0.049278,0.502778</v>
      </c>
    </row>
    <row r="413" spans="1:22" x14ac:dyDescent="0.25">
      <c r="A413" s="143">
        <f t="shared" si="116"/>
        <v>399</v>
      </c>
      <c r="B413" s="133">
        <f t="shared" si="108"/>
        <v>1995</v>
      </c>
      <c r="C413" s="2">
        <f t="shared" si="109"/>
        <v>34.819318577286872</v>
      </c>
      <c r="D413" s="2">
        <f t="shared" si="110"/>
        <v>-0.9659258262890692</v>
      </c>
      <c r="E413" s="2">
        <f t="shared" si="111"/>
        <v>-0.25881904510251746</v>
      </c>
      <c r="F413" s="2">
        <f t="shared" si="112"/>
        <v>-0.36222218485840096</v>
      </c>
      <c r="G413" s="2">
        <f t="shared" si="113"/>
        <v>-9.7057141913444056E-2</v>
      </c>
      <c r="H413" s="2">
        <f t="shared" si="114"/>
        <v>0.5541666666666667</v>
      </c>
      <c r="I413" t="str">
        <f t="shared" si="115"/>
        <v>-0.362222,-0.097057,0.554167</v>
      </c>
      <c r="K413" s="2">
        <f t="shared" si="117"/>
        <v>-0.2741115834374378</v>
      </c>
      <c r="L413" s="2">
        <f t="shared" si="118"/>
        <v>-7.3447977418076765E-2</v>
      </c>
      <c r="M413" s="2">
        <f t="shared" si="119"/>
        <v>0.60416666666666674</v>
      </c>
      <c r="N413" s="2">
        <f t="shared" si="120"/>
        <v>0.50416666666666665</v>
      </c>
      <c r="O413" s="2"/>
      <c r="P413" t="str">
        <f t="shared" si="121"/>
        <v>-0.274112,-0.073448,0.604167</v>
      </c>
      <c r="R413" t="str">
        <f t="shared" si="122"/>
        <v>-0.274112,-0.073448,0.504167</v>
      </c>
      <c r="T413" t="str">
        <f t="shared" si="123"/>
        <v>-0.362222,-0.097057,0.554167 -0.274112,-0.073448,0.604167</v>
      </c>
      <c r="V413" t="str">
        <f t="shared" si="124"/>
        <v>-0.362222,-0.097057,0.554167 -0.274112,-0.073448,0.504167</v>
      </c>
    </row>
    <row r="414" spans="1:22" x14ac:dyDescent="0.25">
      <c r="A414" s="143">
        <f t="shared" si="116"/>
        <v>400</v>
      </c>
      <c r="B414" s="133">
        <f t="shared" si="108"/>
        <v>2000</v>
      </c>
      <c r="C414" s="2">
        <f t="shared" si="109"/>
        <v>34.906585039886593</v>
      </c>
      <c r="D414" s="2">
        <f t="shared" si="110"/>
        <v>-0.93969262078590776</v>
      </c>
      <c r="E414" s="2">
        <f t="shared" si="111"/>
        <v>-0.34202014332567043</v>
      </c>
      <c r="F414" s="2">
        <f t="shared" si="112"/>
        <v>-0.35238473279471538</v>
      </c>
      <c r="G414" s="2">
        <f t="shared" si="113"/>
        <v>-0.12825755374712641</v>
      </c>
      <c r="H414" s="2">
        <f t="shared" si="114"/>
        <v>0.55555555555555558</v>
      </c>
      <c r="I414" t="str">
        <f t="shared" si="115"/>
        <v>-0.352385,-0.128258,0.555556</v>
      </c>
      <c r="K414" s="2">
        <f t="shared" si="117"/>
        <v>-0.26666709308072245</v>
      </c>
      <c r="L414" s="2">
        <f t="shared" si="118"/>
        <v>-9.7058884339678284E-2</v>
      </c>
      <c r="M414" s="2">
        <f t="shared" si="119"/>
        <v>0.60555555555555562</v>
      </c>
      <c r="N414" s="2">
        <f t="shared" si="120"/>
        <v>0.50555555555555554</v>
      </c>
      <c r="O414" s="2"/>
      <c r="P414" t="str">
        <f t="shared" si="121"/>
        <v>-0.266667,-0.097059,0.605556</v>
      </c>
      <c r="R414" t="str">
        <f t="shared" si="122"/>
        <v>-0.266667,-0.097059,0.505556</v>
      </c>
      <c r="T414" t="str">
        <f t="shared" si="123"/>
        <v>-0.352385,-0.128258,0.555556 -0.266667,-0.097059,0.605556</v>
      </c>
      <c r="V414" t="str">
        <f t="shared" si="124"/>
        <v>-0.352385,-0.128258,0.555556 -0.266667,-0.097059,0.505556</v>
      </c>
    </row>
    <row r="415" spans="1:22" x14ac:dyDescent="0.25">
      <c r="A415" s="143">
        <f t="shared" si="116"/>
        <v>401</v>
      </c>
      <c r="B415" s="133">
        <f t="shared" si="108"/>
        <v>2005</v>
      </c>
      <c r="C415" s="2">
        <f t="shared" si="109"/>
        <v>34.993851502486308</v>
      </c>
      <c r="D415" s="2">
        <f t="shared" si="110"/>
        <v>-0.90630778703665005</v>
      </c>
      <c r="E415" s="2">
        <f t="shared" si="111"/>
        <v>-0.42261826174069939</v>
      </c>
      <c r="F415" s="2">
        <f t="shared" si="112"/>
        <v>-0.33986542013874377</v>
      </c>
      <c r="G415" s="2">
        <f t="shared" si="113"/>
        <v>-0.15848184815276228</v>
      </c>
      <c r="H415" s="2">
        <f t="shared" si="114"/>
        <v>0.55694444444444446</v>
      </c>
      <c r="I415" t="str">
        <f t="shared" si="115"/>
        <v>-0.339865,-0.158482,0.556944</v>
      </c>
      <c r="K415" s="2">
        <f t="shared" si="117"/>
        <v>-0.25719310512767024</v>
      </c>
      <c r="L415" s="2">
        <f t="shared" si="118"/>
        <v>-0.11993111454569624</v>
      </c>
      <c r="M415" s="2">
        <f t="shared" si="119"/>
        <v>0.60694444444444451</v>
      </c>
      <c r="N415" s="2">
        <f t="shared" si="120"/>
        <v>0.50694444444444442</v>
      </c>
      <c r="O415" s="2"/>
      <c r="P415" t="str">
        <f t="shared" si="121"/>
        <v>-0.257193,-0.119931,0.606944</v>
      </c>
      <c r="R415" t="str">
        <f t="shared" si="122"/>
        <v>-0.257193,-0.119931,0.506944</v>
      </c>
      <c r="T415" t="str">
        <f t="shared" si="123"/>
        <v>-0.339865,-0.158482,0.556944 -0.257193,-0.119931,0.606944</v>
      </c>
      <c r="V415" t="str">
        <f t="shared" si="124"/>
        <v>-0.339865,-0.158482,0.556944 -0.257193,-0.119931,0.506944</v>
      </c>
    </row>
    <row r="416" spans="1:22" x14ac:dyDescent="0.25">
      <c r="A416" s="143">
        <f t="shared" si="116"/>
        <v>402</v>
      </c>
      <c r="B416" s="133">
        <f t="shared" si="108"/>
        <v>2010</v>
      </c>
      <c r="C416" s="2">
        <f t="shared" si="109"/>
        <v>35.081117965086023</v>
      </c>
      <c r="D416" s="2">
        <f t="shared" si="110"/>
        <v>-0.8660254037844396</v>
      </c>
      <c r="E416" s="2">
        <f t="shared" si="111"/>
        <v>-0.49999999999999828</v>
      </c>
      <c r="F416" s="2">
        <f t="shared" si="112"/>
        <v>-0.32475952641916483</v>
      </c>
      <c r="G416" s="2">
        <f t="shared" si="113"/>
        <v>-0.18749999999999936</v>
      </c>
      <c r="H416" s="2">
        <f t="shared" si="114"/>
        <v>0.55833333333333335</v>
      </c>
      <c r="I416" t="str">
        <f t="shared" si="115"/>
        <v>-0.324760,-0.187500,0.558333</v>
      </c>
      <c r="K416" s="2">
        <f t="shared" si="117"/>
        <v>-0.24576172234715363</v>
      </c>
      <c r="L416" s="2">
        <f t="shared" si="118"/>
        <v>-0.14189059655363456</v>
      </c>
      <c r="M416" s="2">
        <f t="shared" si="119"/>
        <v>0.60833333333333339</v>
      </c>
      <c r="N416" s="2">
        <f t="shared" si="120"/>
        <v>0.5083333333333333</v>
      </c>
      <c r="O416" s="2"/>
      <c r="P416" t="str">
        <f t="shared" si="121"/>
        <v>-0.245762,-0.141891,0.608333</v>
      </c>
      <c r="R416" t="str">
        <f t="shared" si="122"/>
        <v>-0.245762,-0.141891,0.508333</v>
      </c>
      <c r="T416" t="str">
        <f t="shared" si="123"/>
        <v>-0.324760,-0.187500,0.558333 -0.245762,-0.141891,0.608333</v>
      </c>
      <c r="V416" t="str">
        <f t="shared" si="124"/>
        <v>-0.324760,-0.187500,0.558333 -0.245762,-0.141891,0.508333</v>
      </c>
    </row>
    <row r="417" spans="1:22" x14ac:dyDescent="0.25">
      <c r="A417" s="143">
        <f t="shared" si="116"/>
        <v>403</v>
      </c>
      <c r="B417" s="133">
        <f t="shared" si="108"/>
        <v>2015</v>
      </c>
      <c r="C417" s="2">
        <f t="shared" si="109"/>
        <v>35.168384427685737</v>
      </c>
      <c r="D417" s="2">
        <f t="shared" si="110"/>
        <v>-0.81915204428899402</v>
      </c>
      <c r="E417" s="2">
        <f t="shared" si="111"/>
        <v>-0.57357643635104294</v>
      </c>
      <c r="F417" s="2">
        <f t="shared" si="112"/>
        <v>-0.30718201660837274</v>
      </c>
      <c r="G417" s="2">
        <f t="shared" si="113"/>
        <v>-0.2150911636316411</v>
      </c>
      <c r="H417" s="2">
        <f t="shared" si="114"/>
        <v>0.55972222222222223</v>
      </c>
      <c r="I417" t="str">
        <f t="shared" si="115"/>
        <v>-0.307182,-0.215091,0.559722</v>
      </c>
      <c r="K417" s="2">
        <f t="shared" si="117"/>
        <v>-0.23245994446459009</v>
      </c>
      <c r="L417" s="2">
        <f t="shared" si="118"/>
        <v>-0.16277020544591514</v>
      </c>
      <c r="M417" s="2">
        <f t="shared" si="119"/>
        <v>0.60972222222222228</v>
      </c>
      <c r="N417" s="2">
        <f t="shared" si="120"/>
        <v>0.50972222222222219</v>
      </c>
      <c r="O417" s="2"/>
      <c r="P417" t="str">
        <f t="shared" si="121"/>
        <v>-0.232460,-0.162770,0.609722</v>
      </c>
      <c r="R417" t="str">
        <f t="shared" si="122"/>
        <v>-0.232460,-0.162770,0.509722</v>
      </c>
      <c r="T417" t="str">
        <f t="shared" si="123"/>
        <v>-0.307182,-0.215091,0.559722 -0.232460,-0.162770,0.609722</v>
      </c>
      <c r="V417" t="str">
        <f t="shared" si="124"/>
        <v>-0.307182,-0.215091,0.559722 -0.232460,-0.162770,0.509722</v>
      </c>
    </row>
    <row r="418" spans="1:22" x14ac:dyDescent="0.25">
      <c r="A418" s="143">
        <f t="shared" si="116"/>
        <v>404</v>
      </c>
      <c r="B418" s="133">
        <f t="shared" si="108"/>
        <v>2020</v>
      </c>
      <c r="C418" s="2">
        <f t="shared" si="109"/>
        <v>35.255650890285459</v>
      </c>
      <c r="D418" s="2">
        <f t="shared" si="110"/>
        <v>-0.76604444311897713</v>
      </c>
      <c r="E418" s="2">
        <f t="shared" si="111"/>
        <v>-0.64278760968654036</v>
      </c>
      <c r="F418" s="2">
        <f t="shared" si="112"/>
        <v>-0.28726666616961644</v>
      </c>
      <c r="G418" s="2">
        <f t="shared" si="113"/>
        <v>-0.24104535363245264</v>
      </c>
      <c r="H418" s="2">
        <f t="shared" si="114"/>
        <v>0.56111111111111112</v>
      </c>
      <c r="I418" t="str">
        <f t="shared" si="115"/>
        <v>-0.287267,-0.241045,0.561111</v>
      </c>
      <c r="K418" s="2">
        <f t="shared" si="117"/>
        <v>-0.21738900604149766</v>
      </c>
      <c r="L418" s="2">
        <f t="shared" si="118"/>
        <v>-0.18241103479141668</v>
      </c>
      <c r="M418" s="2">
        <f t="shared" si="119"/>
        <v>0.61111111111111116</v>
      </c>
      <c r="N418" s="2">
        <f t="shared" si="120"/>
        <v>0.51111111111111107</v>
      </c>
      <c r="O418" s="2"/>
      <c r="P418" t="str">
        <f t="shared" si="121"/>
        <v>-0.217389,-0.182411,0.611111</v>
      </c>
      <c r="R418" t="str">
        <f t="shared" si="122"/>
        <v>-0.217389,-0.182411,0.511111</v>
      </c>
      <c r="T418" t="str">
        <f t="shared" si="123"/>
        <v>-0.287267,-0.241045,0.561111 -0.217389,-0.182411,0.611111</v>
      </c>
      <c r="V418" t="str">
        <f t="shared" si="124"/>
        <v>-0.287267,-0.241045,0.561111 -0.217389,-0.182411,0.511111</v>
      </c>
    </row>
    <row r="419" spans="1:22" x14ac:dyDescent="0.25">
      <c r="A419" s="143">
        <f t="shared" si="116"/>
        <v>405</v>
      </c>
      <c r="B419" s="133">
        <f t="shared" si="108"/>
        <v>2025</v>
      </c>
      <c r="C419" s="2">
        <f t="shared" si="109"/>
        <v>35.342917352885173</v>
      </c>
      <c r="D419" s="2">
        <f t="shared" si="110"/>
        <v>-0.70710678118654791</v>
      </c>
      <c r="E419" s="2">
        <f t="shared" si="111"/>
        <v>-0.70710678118654713</v>
      </c>
      <c r="F419" s="2">
        <f t="shared" si="112"/>
        <v>-0.26516504294495546</v>
      </c>
      <c r="G419" s="2">
        <f t="shared" si="113"/>
        <v>-0.26516504294495519</v>
      </c>
      <c r="H419" s="2">
        <f t="shared" si="114"/>
        <v>0.5625</v>
      </c>
      <c r="I419" t="str">
        <f t="shared" si="115"/>
        <v>-0.265165,-0.265165,0.562500</v>
      </c>
      <c r="K419" s="2">
        <f t="shared" si="117"/>
        <v>-0.20066360601935995</v>
      </c>
      <c r="L419" s="2">
        <f t="shared" si="118"/>
        <v>-0.20066360601935973</v>
      </c>
      <c r="M419" s="2">
        <f t="shared" si="119"/>
        <v>0.61250000000000004</v>
      </c>
      <c r="N419" s="2">
        <f t="shared" si="120"/>
        <v>0.51249999999999996</v>
      </c>
      <c r="O419" s="2"/>
      <c r="P419" t="str">
        <f t="shared" si="121"/>
        <v>-0.200664,-0.200664,0.612500</v>
      </c>
      <c r="R419" t="str">
        <f t="shared" si="122"/>
        <v>-0.200664,-0.200664,0.512500</v>
      </c>
      <c r="T419" t="str">
        <f t="shared" si="123"/>
        <v>-0.265165,-0.265165,0.562500 -0.200664,-0.200664,0.612500</v>
      </c>
      <c r="V419" t="str">
        <f t="shared" si="124"/>
        <v>-0.265165,-0.265165,0.562500 -0.200664,-0.200664,0.512500</v>
      </c>
    </row>
    <row r="420" spans="1:22" x14ac:dyDescent="0.25">
      <c r="A420" s="143">
        <f t="shared" si="116"/>
        <v>406</v>
      </c>
      <c r="B420" s="133">
        <f t="shared" si="108"/>
        <v>2030</v>
      </c>
      <c r="C420" s="2">
        <f t="shared" si="109"/>
        <v>35.430183815484888</v>
      </c>
      <c r="D420" s="2">
        <f t="shared" si="110"/>
        <v>-0.64278760968654114</v>
      </c>
      <c r="E420" s="2">
        <f t="shared" si="111"/>
        <v>-0.76604444311897646</v>
      </c>
      <c r="F420" s="2">
        <f t="shared" si="112"/>
        <v>-0.24104535363245294</v>
      </c>
      <c r="G420" s="2">
        <f t="shared" si="113"/>
        <v>-0.28726666616961616</v>
      </c>
      <c r="H420" s="2">
        <f t="shared" si="114"/>
        <v>0.56388888888888888</v>
      </c>
      <c r="I420" t="str">
        <f t="shared" si="115"/>
        <v>-0.241045,-0.287267,0.563889</v>
      </c>
      <c r="K420" s="2">
        <f t="shared" si="117"/>
        <v>-0.1824110347914169</v>
      </c>
      <c r="L420" s="2">
        <f t="shared" si="118"/>
        <v>-0.21738900604149747</v>
      </c>
      <c r="M420" s="2">
        <f t="shared" si="119"/>
        <v>0.61388888888888893</v>
      </c>
      <c r="N420" s="2">
        <f t="shared" si="120"/>
        <v>0.51388888888888884</v>
      </c>
      <c r="O420" s="2"/>
      <c r="P420" t="str">
        <f t="shared" si="121"/>
        <v>-0.182411,-0.217389,0.613889</v>
      </c>
      <c r="R420" t="str">
        <f t="shared" si="122"/>
        <v>-0.182411,-0.217389,0.513889</v>
      </c>
      <c r="T420" t="str">
        <f t="shared" si="123"/>
        <v>-0.241045,-0.287267,0.563889 -0.182411,-0.217389,0.613889</v>
      </c>
      <c r="V420" t="str">
        <f t="shared" si="124"/>
        <v>-0.241045,-0.287267,0.563889 -0.182411,-0.217389,0.513889</v>
      </c>
    </row>
    <row r="421" spans="1:22" x14ac:dyDescent="0.25">
      <c r="A421" s="143">
        <f t="shared" si="116"/>
        <v>407</v>
      </c>
      <c r="B421" s="133">
        <f t="shared" si="108"/>
        <v>2035</v>
      </c>
      <c r="C421" s="2">
        <f t="shared" si="109"/>
        <v>35.51745027808461</v>
      </c>
      <c r="D421" s="2">
        <f t="shared" si="110"/>
        <v>-0.57357643635104372</v>
      </c>
      <c r="E421" s="2">
        <f t="shared" si="111"/>
        <v>-0.81915204428899346</v>
      </c>
      <c r="F421" s="2">
        <f t="shared" si="112"/>
        <v>-0.21509116363164138</v>
      </c>
      <c r="G421" s="2">
        <f t="shared" si="113"/>
        <v>-0.30718201660837252</v>
      </c>
      <c r="H421" s="2">
        <f t="shared" si="114"/>
        <v>0.56527777777777777</v>
      </c>
      <c r="I421" t="str">
        <f t="shared" si="115"/>
        <v>-0.215091,-0.307182,0.565278</v>
      </c>
      <c r="K421" s="2">
        <f t="shared" si="117"/>
        <v>-0.16277020544591536</v>
      </c>
      <c r="L421" s="2">
        <f t="shared" si="118"/>
        <v>-0.23245994446458995</v>
      </c>
      <c r="M421" s="2">
        <f t="shared" si="119"/>
        <v>0.61527777777777781</v>
      </c>
      <c r="N421" s="2">
        <f t="shared" si="120"/>
        <v>0.51527777777777772</v>
      </c>
      <c r="O421" s="2"/>
      <c r="P421" t="str">
        <f t="shared" si="121"/>
        <v>-0.162770,-0.232460,0.615278</v>
      </c>
      <c r="R421" t="str">
        <f t="shared" si="122"/>
        <v>-0.162770,-0.232460,0.515278</v>
      </c>
      <c r="T421" t="str">
        <f t="shared" si="123"/>
        <v>-0.215091,-0.307182,0.565278 -0.162770,-0.232460,0.615278</v>
      </c>
      <c r="V421" t="str">
        <f t="shared" si="124"/>
        <v>-0.215091,-0.307182,0.565278 -0.162770,-0.232460,0.515278</v>
      </c>
    </row>
    <row r="422" spans="1:22" x14ac:dyDescent="0.25">
      <c r="A422" s="143">
        <f t="shared" si="116"/>
        <v>408</v>
      </c>
      <c r="B422" s="133">
        <f t="shared" si="108"/>
        <v>2040</v>
      </c>
      <c r="C422" s="2">
        <f t="shared" si="109"/>
        <v>35.604716740684324</v>
      </c>
      <c r="D422" s="2">
        <f t="shared" si="110"/>
        <v>-0.49999999999999917</v>
      </c>
      <c r="E422" s="2">
        <f t="shared" si="111"/>
        <v>-0.86602540378443915</v>
      </c>
      <c r="F422" s="2">
        <f t="shared" si="112"/>
        <v>-0.18749999999999969</v>
      </c>
      <c r="G422" s="2">
        <f t="shared" si="113"/>
        <v>-0.32475952641916467</v>
      </c>
      <c r="H422" s="2">
        <f t="shared" si="114"/>
        <v>0.56666666666666665</v>
      </c>
      <c r="I422" t="str">
        <f t="shared" si="115"/>
        <v>-0.187500,-0.324760,0.566667</v>
      </c>
      <c r="K422" s="2">
        <f t="shared" si="117"/>
        <v>-0.14189059655363481</v>
      </c>
      <c r="L422" s="2">
        <f t="shared" si="118"/>
        <v>-0.24576172234715352</v>
      </c>
      <c r="M422" s="2">
        <f t="shared" si="119"/>
        <v>0.6166666666666667</v>
      </c>
      <c r="N422" s="2">
        <f t="shared" si="120"/>
        <v>0.51666666666666661</v>
      </c>
      <c r="O422" s="2"/>
      <c r="P422" t="str">
        <f t="shared" si="121"/>
        <v>-0.141891,-0.245762,0.616667</v>
      </c>
      <c r="R422" t="str">
        <f t="shared" si="122"/>
        <v>-0.141891,-0.245762,0.516667</v>
      </c>
      <c r="T422" t="str">
        <f t="shared" si="123"/>
        <v>-0.187500,-0.324760,0.566667 -0.141891,-0.245762,0.616667</v>
      </c>
      <c r="V422" t="str">
        <f t="shared" si="124"/>
        <v>-0.187500,-0.324760,0.566667 -0.141891,-0.245762,0.516667</v>
      </c>
    </row>
    <row r="423" spans="1:22" x14ac:dyDescent="0.25">
      <c r="A423" s="143">
        <f t="shared" si="116"/>
        <v>409</v>
      </c>
      <c r="B423" s="133">
        <f t="shared" si="108"/>
        <v>2045</v>
      </c>
      <c r="C423" s="2">
        <f t="shared" si="109"/>
        <v>35.691983203284039</v>
      </c>
      <c r="D423" s="2">
        <f t="shared" si="110"/>
        <v>-0.42261826174070027</v>
      </c>
      <c r="E423" s="2">
        <f t="shared" si="111"/>
        <v>-0.9063077870366496</v>
      </c>
      <c r="F423" s="2">
        <f t="shared" si="112"/>
        <v>-0.15848184815276262</v>
      </c>
      <c r="G423" s="2">
        <f t="shared" si="113"/>
        <v>-0.3398654201387436</v>
      </c>
      <c r="H423" s="2">
        <f t="shared" si="114"/>
        <v>0.56805555555555554</v>
      </c>
      <c r="I423" t="str">
        <f t="shared" si="115"/>
        <v>-0.158482,-0.339865,0.568056</v>
      </c>
      <c r="K423" s="2">
        <f t="shared" si="117"/>
        <v>-0.11993111454569649</v>
      </c>
      <c r="L423" s="2">
        <f t="shared" si="118"/>
        <v>-0.25719310512767013</v>
      </c>
      <c r="M423" s="2">
        <f t="shared" si="119"/>
        <v>0.61805555555555558</v>
      </c>
      <c r="N423" s="2">
        <f t="shared" si="120"/>
        <v>0.51805555555555549</v>
      </c>
      <c r="O423" s="2"/>
      <c r="P423" t="str">
        <f t="shared" si="121"/>
        <v>-0.119931,-0.257193,0.618056</v>
      </c>
      <c r="R423" t="str">
        <f t="shared" si="122"/>
        <v>-0.119931,-0.257193,0.518056</v>
      </c>
      <c r="T423" t="str">
        <f t="shared" si="123"/>
        <v>-0.158482,-0.339865,0.568056 -0.119931,-0.257193,0.618056</v>
      </c>
      <c r="V423" t="str">
        <f t="shared" si="124"/>
        <v>-0.158482,-0.339865,0.568056 -0.119931,-0.257193,0.518056</v>
      </c>
    </row>
    <row r="424" spans="1:22" x14ac:dyDescent="0.25">
      <c r="A424" s="143">
        <f t="shared" si="116"/>
        <v>410</v>
      </c>
      <c r="B424" s="133">
        <f t="shared" si="108"/>
        <v>2050</v>
      </c>
      <c r="C424" s="2">
        <f t="shared" si="109"/>
        <v>35.779249665883754</v>
      </c>
      <c r="D424" s="2">
        <f t="shared" si="110"/>
        <v>-0.34202014332567132</v>
      </c>
      <c r="E424" s="2">
        <f t="shared" si="111"/>
        <v>-0.93969262078590743</v>
      </c>
      <c r="F424" s="2">
        <f t="shared" si="112"/>
        <v>-0.12825755374712675</v>
      </c>
      <c r="G424" s="2">
        <f t="shared" si="113"/>
        <v>-0.35238473279471527</v>
      </c>
      <c r="H424" s="2">
        <f t="shared" si="114"/>
        <v>0.56944444444444442</v>
      </c>
      <c r="I424" t="str">
        <f t="shared" si="115"/>
        <v>-0.128258,-0.352385,0.569444</v>
      </c>
      <c r="K424" s="2">
        <f t="shared" si="117"/>
        <v>-9.7058884339678533E-2</v>
      </c>
      <c r="L424" s="2">
        <f t="shared" si="118"/>
        <v>-0.26666709308072234</v>
      </c>
      <c r="M424" s="2">
        <f t="shared" si="119"/>
        <v>0.61944444444444446</v>
      </c>
      <c r="N424" s="2">
        <f t="shared" si="120"/>
        <v>0.51944444444444438</v>
      </c>
      <c r="O424" s="2"/>
      <c r="P424" t="str">
        <f t="shared" si="121"/>
        <v>-0.097059,-0.266667,0.619444</v>
      </c>
      <c r="R424" t="str">
        <f t="shared" si="122"/>
        <v>-0.097059,-0.266667,0.519444</v>
      </c>
      <c r="T424" t="str">
        <f t="shared" si="123"/>
        <v>-0.128258,-0.352385,0.569444 -0.097059,-0.266667,0.619444</v>
      </c>
      <c r="V424" t="str">
        <f t="shared" si="124"/>
        <v>-0.128258,-0.352385,0.569444 -0.097059,-0.266667,0.519444</v>
      </c>
    </row>
    <row r="425" spans="1:22" x14ac:dyDescent="0.25">
      <c r="A425" s="143">
        <f t="shared" si="116"/>
        <v>411</v>
      </c>
      <c r="B425" s="133">
        <f t="shared" si="108"/>
        <v>2055</v>
      </c>
      <c r="C425" s="2">
        <f t="shared" si="109"/>
        <v>35.866516128483475</v>
      </c>
      <c r="D425" s="2">
        <f t="shared" si="110"/>
        <v>-0.25881904510251841</v>
      </c>
      <c r="E425" s="2">
        <f t="shared" si="111"/>
        <v>-0.96592582628906887</v>
      </c>
      <c r="F425" s="2">
        <f t="shared" si="112"/>
        <v>-9.7057141913444403E-2</v>
      </c>
      <c r="G425" s="2">
        <f t="shared" si="113"/>
        <v>-0.36222218485840085</v>
      </c>
      <c r="H425" s="2">
        <f t="shared" si="114"/>
        <v>0.5708333333333333</v>
      </c>
      <c r="I425" t="str">
        <f t="shared" si="115"/>
        <v>-0.097057,-0.362222,0.570833</v>
      </c>
      <c r="K425" s="2">
        <f t="shared" si="117"/>
        <v>-7.3447977418077029E-2</v>
      </c>
      <c r="L425" s="2">
        <f t="shared" si="118"/>
        <v>-0.27411158343743769</v>
      </c>
      <c r="M425" s="2">
        <f t="shared" si="119"/>
        <v>0.62083333333333335</v>
      </c>
      <c r="N425" s="2">
        <f t="shared" si="120"/>
        <v>0.52083333333333326</v>
      </c>
      <c r="O425" s="2"/>
      <c r="P425" t="str">
        <f t="shared" si="121"/>
        <v>-0.073448,-0.274112,0.620833</v>
      </c>
      <c r="R425" t="str">
        <f t="shared" si="122"/>
        <v>-0.073448,-0.274112,0.520833</v>
      </c>
      <c r="T425" t="str">
        <f t="shared" si="123"/>
        <v>-0.097057,-0.362222,0.570833 -0.073448,-0.274112,0.620833</v>
      </c>
      <c r="V425" t="str">
        <f t="shared" si="124"/>
        <v>-0.097057,-0.362222,0.570833 -0.073448,-0.274112,0.520833</v>
      </c>
    </row>
    <row r="426" spans="1:22" x14ac:dyDescent="0.25">
      <c r="A426" s="143">
        <f t="shared" si="116"/>
        <v>412</v>
      </c>
      <c r="B426" s="133">
        <f t="shared" si="108"/>
        <v>2060</v>
      </c>
      <c r="C426" s="2">
        <f t="shared" si="109"/>
        <v>35.95378259108319</v>
      </c>
      <c r="D426" s="2">
        <f t="shared" si="110"/>
        <v>-0.17364817766692978</v>
      </c>
      <c r="E426" s="2">
        <f t="shared" si="111"/>
        <v>-0.98480775301220813</v>
      </c>
      <c r="F426" s="2">
        <f t="shared" si="112"/>
        <v>-6.5118066625098669E-2</v>
      </c>
      <c r="G426" s="2">
        <f t="shared" si="113"/>
        <v>-0.36930290737957805</v>
      </c>
      <c r="H426" s="2">
        <f t="shared" si="114"/>
        <v>0.5722222222222223</v>
      </c>
      <c r="I426" t="str">
        <f t="shared" si="115"/>
        <v>-0.065118,-0.369303,0.572222</v>
      </c>
      <c r="K426" s="2">
        <f t="shared" si="117"/>
        <v>-4.9278087039224552E-2</v>
      </c>
      <c r="L426" s="2">
        <f t="shared" si="118"/>
        <v>-0.2794699191310942</v>
      </c>
      <c r="M426" s="2">
        <f t="shared" si="119"/>
        <v>0.62222222222222234</v>
      </c>
      <c r="N426" s="2">
        <f t="shared" si="120"/>
        <v>0.52222222222222225</v>
      </c>
      <c r="O426" s="2"/>
      <c r="P426" t="str">
        <f t="shared" si="121"/>
        <v>-0.049278,-0.279470,0.622222</v>
      </c>
      <c r="R426" t="str">
        <f t="shared" si="122"/>
        <v>-0.049278,-0.279470,0.522222</v>
      </c>
      <c r="T426" t="str">
        <f t="shared" si="123"/>
        <v>-0.065118,-0.369303,0.572222 -0.049278,-0.279470,0.622222</v>
      </c>
      <c r="V426" t="str">
        <f t="shared" si="124"/>
        <v>-0.065118,-0.369303,0.572222 -0.049278,-0.279470,0.522222</v>
      </c>
    </row>
    <row r="427" spans="1:22" x14ac:dyDescent="0.25">
      <c r="A427" s="143">
        <f t="shared" si="116"/>
        <v>413</v>
      </c>
      <c r="B427" s="133">
        <f t="shared" si="108"/>
        <v>2065</v>
      </c>
      <c r="C427" s="2">
        <f t="shared" si="109"/>
        <v>36.041049053682904</v>
      </c>
      <c r="D427" s="2">
        <f t="shared" si="110"/>
        <v>-8.715574274765947E-2</v>
      </c>
      <c r="E427" s="2">
        <f t="shared" si="111"/>
        <v>-0.99619469809174543</v>
      </c>
      <c r="F427" s="2">
        <f t="shared" si="112"/>
        <v>-3.2683403530372301E-2</v>
      </c>
      <c r="G427" s="2">
        <f t="shared" si="113"/>
        <v>-0.37357301178440455</v>
      </c>
      <c r="H427" s="2">
        <f t="shared" si="114"/>
        <v>0.57361111111111118</v>
      </c>
      <c r="I427" t="str">
        <f t="shared" si="115"/>
        <v>-0.032683,-0.373573,0.573611</v>
      </c>
      <c r="K427" s="2">
        <f t="shared" si="117"/>
        <v>-2.4733160663081111E-2</v>
      </c>
      <c r="L427" s="2">
        <f t="shared" si="118"/>
        <v>-0.2827013199916123</v>
      </c>
      <c r="M427" s="2">
        <f t="shared" si="119"/>
        <v>0.62361111111111123</v>
      </c>
      <c r="N427" s="2">
        <f t="shared" si="120"/>
        <v>0.52361111111111114</v>
      </c>
      <c r="O427" s="2"/>
      <c r="P427" t="str">
        <f t="shared" si="121"/>
        <v>-0.024733,-0.282701,0.623611</v>
      </c>
      <c r="R427" t="str">
        <f t="shared" si="122"/>
        <v>-0.024733,-0.282701,0.523611</v>
      </c>
      <c r="T427" t="str">
        <f t="shared" si="123"/>
        <v>-0.032683,-0.373573,0.573611 -0.024733,-0.282701,0.623611</v>
      </c>
      <c r="V427" t="str">
        <f t="shared" si="124"/>
        <v>-0.032683,-0.373573,0.573611 -0.024733,-0.282701,0.523611</v>
      </c>
    </row>
    <row r="428" spans="1:22" x14ac:dyDescent="0.25">
      <c r="A428" s="143">
        <f t="shared" si="116"/>
        <v>414</v>
      </c>
      <c r="B428" s="133">
        <f t="shared" si="108"/>
        <v>2070</v>
      </c>
      <c r="C428" s="2">
        <f t="shared" si="109"/>
        <v>36.128315516282619</v>
      </c>
      <c r="D428" s="2">
        <f t="shared" si="110"/>
        <v>-3.1852775625451635E-15</v>
      </c>
      <c r="E428" s="2">
        <f t="shared" si="111"/>
        <v>-1</v>
      </c>
      <c r="F428" s="2">
        <f t="shared" si="112"/>
        <v>-1.1944790859544363E-15</v>
      </c>
      <c r="G428" s="2">
        <f t="shared" si="113"/>
        <v>-0.375</v>
      </c>
      <c r="H428" s="2">
        <f t="shared" si="114"/>
        <v>0.57500000000000007</v>
      </c>
      <c r="I428" t="str">
        <f t="shared" si="115"/>
        <v>0.000000,-0.375000,0.575000</v>
      </c>
      <c r="K428" s="2">
        <f t="shared" si="117"/>
        <v>-9.0392186707688377E-16</v>
      </c>
      <c r="L428" s="2">
        <f t="shared" si="118"/>
        <v>-0.28378119310727012</v>
      </c>
      <c r="M428" s="2">
        <f t="shared" si="119"/>
        <v>0.62500000000000011</v>
      </c>
      <c r="N428" s="2">
        <f t="shared" si="120"/>
        <v>0.52500000000000002</v>
      </c>
      <c r="O428" s="2"/>
      <c r="P428" t="str">
        <f t="shared" si="121"/>
        <v>0.000000,-0.283781,0.625000</v>
      </c>
      <c r="R428" t="str">
        <f t="shared" si="122"/>
        <v>0.000000,-0.283781,0.525000</v>
      </c>
      <c r="T428" t="str">
        <f t="shared" si="123"/>
        <v>0.000000,-0.375000,0.575000 0.000000,-0.283781,0.625000</v>
      </c>
      <c r="V428" t="str">
        <f t="shared" si="124"/>
        <v>0.000000,-0.375000,0.575000 0.000000,-0.283781,0.525000</v>
      </c>
    </row>
    <row r="429" spans="1:22" x14ac:dyDescent="0.25">
      <c r="A429" s="143">
        <f t="shared" si="116"/>
        <v>415</v>
      </c>
      <c r="B429" s="133">
        <f t="shared" si="108"/>
        <v>2075</v>
      </c>
      <c r="C429" s="2">
        <f t="shared" si="109"/>
        <v>36.215581978882341</v>
      </c>
      <c r="D429" s="2">
        <f t="shared" si="110"/>
        <v>8.7155742747660206E-2</v>
      </c>
      <c r="E429" s="2">
        <f t="shared" si="111"/>
        <v>-0.99619469809174532</v>
      </c>
      <c r="F429" s="2">
        <f t="shared" si="112"/>
        <v>3.2683403530372579E-2</v>
      </c>
      <c r="G429" s="2">
        <f t="shared" si="113"/>
        <v>-0.3735730117844045</v>
      </c>
      <c r="H429" s="2">
        <f t="shared" si="114"/>
        <v>0.57638888888888895</v>
      </c>
      <c r="I429" t="str">
        <f t="shared" si="115"/>
        <v>0.032683,-0.373573,0.576389</v>
      </c>
      <c r="K429" s="2">
        <f t="shared" si="117"/>
        <v>2.473316066308132E-2</v>
      </c>
      <c r="L429" s="2">
        <f t="shared" si="118"/>
        <v>-0.28270131999161224</v>
      </c>
      <c r="M429" s="2">
        <f t="shared" si="119"/>
        <v>0.62638888888888899</v>
      </c>
      <c r="N429" s="2">
        <f t="shared" si="120"/>
        <v>0.52638888888888891</v>
      </c>
      <c r="O429" s="2"/>
      <c r="P429" t="str">
        <f t="shared" si="121"/>
        <v>0.024733,-0.282701,0.626389</v>
      </c>
      <c r="R429" t="str">
        <f t="shared" si="122"/>
        <v>0.024733,-0.282701,0.526389</v>
      </c>
      <c r="T429" t="str">
        <f t="shared" si="123"/>
        <v>0.032683,-0.373573,0.576389 0.024733,-0.282701,0.626389</v>
      </c>
      <c r="V429" t="str">
        <f t="shared" si="124"/>
        <v>0.032683,-0.373573,0.576389 0.024733,-0.282701,0.526389</v>
      </c>
    </row>
    <row r="430" spans="1:22" x14ac:dyDescent="0.25">
      <c r="A430" s="143">
        <f t="shared" si="116"/>
        <v>416</v>
      </c>
      <c r="B430" s="133">
        <f t="shared" si="108"/>
        <v>2080</v>
      </c>
      <c r="C430" s="2">
        <f t="shared" si="109"/>
        <v>36.302848441482055</v>
      </c>
      <c r="D430" s="2">
        <f t="shared" si="110"/>
        <v>0.1736481776669305</v>
      </c>
      <c r="E430" s="2">
        <f t="shared" si="111"/>
        <v>-0.98480775301220802</v>
      </c>
      <c r="F430" s="2">
        <f t="shared" si="112"/>
        <v>6.5118066625098933E-2</v>
      </c>
      <c r="G430" s="2">
        <f t="shared" si="113"/>
        <v>-0.36930290737957799</v>
      </c>
      <c r="H430" s="2">
        <f t="shared" si="114"/>
        <v>0.57777777777777783</v>
      </c>
      <c r="I430" t="str">
        <f t="shared" si="115"/>
        <v>0.065118,-0.369303,0.577778</v>
      </c>
      <c r="K430" s="2">
        <f t="shared" si="117"/>
        <v>4.9278087039224754E-2</v>
      </c>
      <c r="L430" s="2">
        <f t="shared" si="118"/>
        <v>-0.2794699191310942</v>
      </c>
      <c r="M430" s="2">
        <f t="shared" si="119"/>
        <v>0.62777777777777788</v>
      </c>
      <c r="N430" s="2">
        <f t="shared" si="120"/>
        <v>0.52777777777777779</v>
      </c>
      <c r="O430" s="2"/>
      <c r="P430" t="str">
        <f t="shared" si="121"/>
        <v>0.049278,-0.279470,0.627778</v>
      </c>
      <c r="R430" t="str">
        <f t="shared" si="122"/>
        <v>0.049278,-0.279470,0.527778</v>
      </c>
      <c r="T430" t="str">
        <f t="shared" si="123"/>
        <v>0.065118,-0.369303,0.577778 0.049278,-0.279470,0.627778</v>
      </c>
      <c r="V430" t="str">
        <f t="shared" si="124"/>
        <v>0.065118,-0.369303,0.577778 0.049278,-0.279470,0.527778</v>
      </c>
    </row>
    <row r="431" spans="1:22" x14ac:dyDescent="0.25">
      <c r="A431" s="143">
        <f t="shared" si="116"/>
        <v>417</v>
      </c>
      <c r="B431" s="133">
        <f t="shared" si="108"/>
        <v>2085</v>
      </c>
      <c r="C431" s="2">
        <f t="shared" si="109"/>
        <v>36.39011490408177</v>
      </c>
      <c r="D431" s="2">
        <f t="shared" si="110"/>
        <v>0.25881904510251913</v>
      </c>
      <c r="E431" s="2">
        <f t="shared" si="111"/>
        <v>-0.96592582628906876</v>
      </c>
      <c r="F431" s="2">
        <f t="shared" si="112"/>
        <v>9.7057141913444667E-2</v>
      </c>
      <c r="G431" s="2">
        <f t="shared" si="113"/>
        <v>-0.3622221848584008</v>
      </c>
      <c r="H431" s="2">
        <f t="shared" si="114"/>
        <v>0.57916666666666672</v>
      </c>
      <c r="I431" t="str">
        <f t="shared" si="115"/>
        <v>0.097057,-0.362222,0.579167</v>
      </c>
      <c r="K431" s="2">
        <f t="shared" si="117"/>
        <v>7.3447977418077237E-2</v>
      </c>
      <c r="L431" s="2">
        <f t="shared" si="118"/>
        <v>-0.27411158343743769</v>
      </c>
      <c r="M431" s="2">
        <f t="shared" si="119"/>
        <v>0.62916666666666676</v>
      </c>
      <c r="N431" s="2">
        <f t="shared" si="120"/>
        <v>0.52916666666666667</v>
      </c>
      <c r="O431" s="2"/>
      <c r="P431" t="str">
        <f t="shared" si="121"/>
        <v>0.073448,-0.274112,0.629167</v>
      </c>
      <c r="R431" t="str">
        <f t="shared" si="122"/>
        <v>0.073448,-0.274112,0.529167</v>
      </c>
      <c r="T431" t="str">
        <f t="shared" si="123"/>
        <v>0.097057,-0.362222,0.579167 0.073448,-0.274112,0.629167</v>
      </c>
      <c r="V431" t="str">
        <f t="shared" si="124"/>
        <v>0.097057,-0.362222,0.579167 0.073448,-0.274112,0.529167</v>
      </c>
    </row>
    <row r="432" spans="1:22" x14ac:dyDescent="0.25">
      <c r="A432" s="143">
        <f t="shared" si="116"/>
        <v>418</v>
      </c>
      <c r="B432" s="133">
        <f t="shared" si="108"/>
        <v>2090</v>
      </c>
      <c r="C432" s="2">
        <f t="shared" si="109"/>
        <v>36.477381366681485</v>
      </c>
      <c r="D432" s="2">
        <f t="shared" si="110"/>
        <v>0.34202014332566538</v>
      </c>
      <c r="E432" s="2">
        <f t="shared" si="111"/>
        <v>-0.93969262078590965</v>
      </c>
      <c r="F432" s="2">
        <f t="shared" si="112"/>
        <v>0.12825755374712453</v>
      </c>
      <c r="G432" s="2">
        <f t="shared" si="113"/>
        <v>-0.3523847327947161</v>
      </c>
      <c r="H432" s="2">
        <f t="shared" si="114"/>
        <v>0.5805555555555556</v>
      </c>
      <c r="I432" t="str">
        <f t="shared" si="115"/>
        <v>0.128258,-0.352385,0.580556</v>
      </c>
      <c r="K432" s="2">
        <f t="shared" si="117"/>
        <v>9.7058884339676854E-2</v>
      </c>
      <c r="L432" s="2">
        <f t="shared" si="118"/>
        <v>-0.26666709308072301</v>
      </c>
      <c r="M432" s="2">
        <f t="shared" si="119"/>
        <v>0.63055555555555565</v>
      </c>
      <c r="N432" s="2">
        <f t="shared" si="120"/>
        <v>0.53055555555555556</v>
      </c>
      <c r="O432" s="2"/>
      <c r="P432" t="str">
        <f t="shared" si="121"/>
        <v>0.097059,-0.266667,0.630556</v>
      </c>
      <c r="R432" t="str">
        <f t="shared" si="122"/>
        <v>0.097059,-0.266667,0.530556</v>
      </c>
      <c r="T432" t="str">
        <f t="shared" si="123"/>
        <v>0.128258,-0.352385,0.580556 0.097059,-0.266667,0.630556</v>
      </c>
      <c r="V432" t="str">
        <f t="shared" si="124"/>
        <v>0.128258,-0.352385,0.580556 0.097059,-0.266667,0.530556</v>
      </c>
    </row>
    <row r="433" spans="1:22" x14ac:dyDescent="0.25">
      <c r="A433" s="143">
        <f t="shared" si="116"/>
        <v>419</v>
      </c>
      <c r="B433" s="133">
        <f t="shared" si="108"/>
        <v>2095</v>
      </c>
      <c r="C433" s="2">
        <f t="shared" si="109"/>
        <v>36.564647829281206</v>
      </c>
      <c r="D433" s="2">
        <f t="shared" si="110"/>
        <v>0.42261826174070094</v>
      </c>
      <c r="E433" s="2">
        <f t="shared" si="111"/>
        <v>-0.90630778703664927</v>
      </c>
      <c r="F433" s="2">
        <f t="shared" si="112"/>
        <v>0.15848184815276284</v>
      </c>
      <c r="G433" s="2">
        <f t="shared" si="113"/>
        <v>-0.33986542013874349</v>
      </c>
      <c r="H433" s="2">
        <f t="shared" si="114"/>
        <v>0.58194444444444449</v>
      </c>
      <c r="I433" t="str">
        <f t="shared" si="115"/>
        <v>0.158482,-0.339865,0.581944</v>
      </c>
      <c r="K433" s="2">
        <f t="shared" si="117"/>
        <v>0.11993111454569669</v>
      </c>
      <c r="L433" s="2">
        <f t="shared" si="118"/>
        <v>-0.25719310512767002</v>
      </c>
      <c r="M433" s="2">
        <f t="shared" si="119"/>
        <v>0.63194444444444453</v>
      </c>
      <c r="N433" s="2">
        <f t="shared" si="120"/>
        <v>0.53194444444444444</v>
      </c>
      <c r="O433" s="2"/>
      <c r="P433" t="str">
        <f t="shared" si="121"/>
        <v>0.119931,-0.257193,0.631944</v>
      </c>
      <c r="R433" t="str">
        <f t="shared" si="122"/>
        <v>0.119931,-0.257193,0.531944</v>
      </c>
      <c r="T433" t="str">
        <f t="shared" si="123"/>
        <v>0.158482,-0.339865,0.581944 0.119931,-0.257193,0.631944</v>
      </c>
      <c r="V433" t="str">
        <f t="shared" si="124"/>
        <v>0.158482,-0.339865,0.581944 0.119931,-0.257193,0.531944</v>
      </c>
    </row>
    <row r="434" spans="1:22" x14ac:dyDescent="0.25">
      <c r="A434" s="143">
        <f t="shared" si="116"/>
        <v>420</v>
      </c>
      <c r="B434" s="133">
        <f t="shared" si="108"/>
        <v>2100</v>
      </c>
      <c r="C434" s="2">
        <f t="shared" si="109"/>
        <v>36.651914291880921</v>
      </c>
      <c r="D434" s="2">
        <f t="shared" si="110"/>
        <v>0.49999999999999978</v>
      </c>
      <c r="E434" s="2">
        <f t="shared" si="111"/>
        <v>-0.86602540378443882</v>
      </c>
      <c r="F434" s="2">
        <f t="shared" si="112"/>
        <v>0.18749999999999992</v>
      </c>
      <c r="G434" s="2">
        <f t="shared" si="113"/>
        <v>-0.32475952641916456</v>
      </c>
      <c r="H434" s="2">
        <f t="shared" si="114"/>
        <v>0.58333333333333337</v>
      </c>
      <c r="I434" t="str">
        <f t="shared" si="115"/>
        <v>0.187500,-0.324760,0.583333</v>
      </c>
      <c r="K434" s="2">
        <f t="shared" si="117"/>
        <v>0.14189059655363501</v>
      </c>
      <c r="L434" s="2">
        <f t="shared" si="118"/>
        <v>-0.24576172234715341</v>
      </c>
      <c r="M434" s="2">
        <f t="shared" si="119"/>
        <v>0.63333333333333341</v>
      </c>
      <c r="N434" s="2">
        <f t="shared" si="120"/>
        <v>0.53333333333333333</v>
      </c>
      <c r="O434" s="2"/>
      <c r="P434" t="str">
        <f t="shared" si="121"/>
        <v>0.141891,-0.245762,0.633333</v>
      </c>
      <c r="R434" t="str">
        <f t="shared" si="122"/>
        <v>0.141891,-0.245762,0.533333</v>
      </c>
      <c r="T434" t="str">
        <f t="shared" si="123"/>
        <v>0.187500,-0.324760,0.583333 0.141891,-0.245762,0.633333</v>
      </c>
      <c r="V434" t="str">
        <f t="shared" si="124"/>
        <v>0.187500,-0.324760,0.583333 0.141891,-0.245762,0.533333</v>
      </c>
    </row>
    <row r="435" spans="1:22" x14ac:dyDescent="0.25">
      <c r="A435" s="143">
        <f t="shared" si="116"/>
        <v>421</v>
      </c>
      <c r="B435" s="133">
        <f t="shared" si="108"/>
        <v>2105</v>
      </c>
      <c r="C435" s="2">
        <f t="shared" si="109"/>
        <v>36.739180754480635</v>
      </c>
      <c r="D435" s="2">
        <f t="shared" si="110"/>
        <v>0.57357643635104438</v>
      </c>
      <c r="E435" s="2">
        <f t="shared" si="111"/>
        <v>-0.81915204428899302</v>
      </c>
      <c r="F435" s="2">
        <f t="shared" si="112"/>
        <v>0.21509116363164166</v>
      </c>
      <c r="G435" s="2">
        <f t="shared" si="113"/>
        <v>-0.30718201660837241</v>
      </c>
      <c r="H435" s="2">
        <f t="shared" si="114"/>
        <v>0.58472222222222225</v>
      </c>
      <c r="I435" t="str">
        <f t="shared" si="115"/>
        <v>0.215091,-0.307182,0.584722</v>
      </c>
      <c r="K435" s="2">
        <f t="shared" si="117"/>
        <v>0.16277020544591556</v>
      </c>
      <c r="L435" s="2">
        <f t="shared" si="118"/>
        <v>-0.23245994446458981</v>
      </c>
      <c r="M435" s="2">
        <f t="shared" si="119"/>
        <v>0.6347222222222223</v>
      </c>
      <c r="N435" s="2">
        <f t="shared" si="120"/>
        <v>0.53472222222222221</v>
      </c>
      <c r="O435" s="2"/>
      <c r="P435" t="str">
        <f t="shared" si="121"/>
        <v>0.162770,-0.232460,0.634722</v>
      </c>
      <c r="R435" t="str">
        <f t="shared" si="122"/>
        <v>0.162770,-0.232460,0.534722</v>
      </c>
      <c r="T435" t="str">
        <f t="shared" si="123"/>
        <v>0.215091,-0.307182,0.584722 0.162770,-0.232460,0.634722</v>
      </c>
      <c r="V435" t="str">
        <f t="shared" si="124"/>
        <v>0.215091,-0.307182,0.584722 0.162770,-0.232460,0.534722</v>
      </c>
    </row>
    <row r="436" spans="1:22" x14ac:dyDescent="0.25">
      <c r="A436" s="143">
        <f t="shared" si="116"/>
        <v>422</v>
      </c>
      <c r="B436" s="133">
        <f t="shared" si="108"/>
        <v>2110</v>
      </c>
      <c r="C436" s="2">
        <f t="shared" si="109"/>
        <v>36.82644721708035</v>
      </c>
      <c r="D436" s="2">
        <f t="shared" si="110"/>
        <v>0.64278760968653625</v>
      </c>
      <c r="E436" s="2">
        <f t="shared" si="111"/>
        <v>-0.76604444311898057</v>
      </c>
      <c r="F436" s="2">
        <f t="shared" si="112"/>
        <v>0.24104535363245111</v>
      </c>
      <c r="G436" s="2">
        <f t="shared" si="113"/>
        <v>-0.28726666616961771</v>
      </c>
      <c r="H436" s="2">
        <f t="shared" si="114"/>
        <v>0.58611111111111114</v>
      </c>
      <c r="I436" t="str">
        <f t="shared" si="115"/>
        <v>0.241045,-0.287267,0.586111</v>
      </c>
      <c r="K436" s="2">
        <f t="shared" si="117"/>
        <v>0.18241103479141552</v>
      </c>
      <c r="L436" s="2">
        <f t="shared" si="118"/>
        <v>-0.21738900604149863</v>
      </c>
      <c r="M436" s="2">
        <f t="shared" si="119"/>
        <v>0.63611111111111118</v>
      </c>
      <c r="N436" s="2">
        <f t="shared" si="120"/>
        <v>0.53611111111111109</v>
      </c>
      <c r="O436" s="2"/>
      <c r="P436" t="str">
        <f t="shared" si="121"/>
        <v>0.182411,-0.217389,0.636111</v>
      </c>
      <c r="R436" t="str">
        <f t="shared" si="122"/>
        <v>0.182411,-0.217389,0.536111</v>
      </c>
      <c r="T436" t="str">
        <f t="shared" si="123"/>
        <v>0.241045,-0.287267,0.586111 0.182411,-0.217389,0.636111</v>
      </c>
      <c r="V436" t="str">
        <f t="shared" si="124"/>
        <v>0.241045,-0.287267,0.586111 0.182411,-0.217389,0.536111</v>
      </c>
    </row>
    <row r="437" spans="1:22" x14ac:dyDescent="0.25">
      <c r="A437" s="143">
        <f t="shared" si="116"/>
        <v>423</v>
      </c>
      <c r="B437" s="133">
        <f t="shared" si="108"/>
        <v>2115</v>
      </c>
      <c r="C437" s="2">
        <f t="shared" si="109"/>
        <v>36.913713679680072</v>
      </c>
      <c r="D437" s="2">
        <f t="shared" si="110"/>
        <v>0.70710678118654835</v>
      </c>
      <c r="E437" s="2">
        <f t="shared" si="111"/>
        <v>-0.70710678118654668</v>
      </c>
      <c r="F437" s="2">
        <f t="shared" si="112"/>
        <v>0.26516504294495563</v>
      </c>
      <c r="G437" s="2">
        <f t="shared" si="113"/>
        <v>-0.26516504294495502</v>
      </c>
      <c r="H437" s="2">
        <f t="shared" si="114"/>
        <v>0.58750000000000002</v>
      </c>
      <c r="I437" t="str">
        <f t="shared" si="115"/>
        <v>0.265165,-0.265165,0.587500</v>
      </c>
      <c r="K437" s="2">
        <f t="shared" si="117"/>
        <v>0.20066360601936009</v>
      </c>
      <c r="L437" s="2">
        <f t="shared" si="118"/>
        <v>-0.20066360601935962</v>
      </c>
      <c r="M437" s="2">
        <f t="shared" si="119"/>
        <v>0.63750000000000007</v>
      </c>
      <c r="N437" s="2">
        <f t="shared" si="120"/>
        <v>0.53749999999999998</v>
      </c>
      <c r="O437" s="2"/>
      <c r="P437" t="str">
        <f t="shared" si="121"/>
        <v>0.200664,-0.200664,0.637500</v>
      </c>
      <c r="R437" t="str">
        <f t="shared" si="122"/>
        <v>0.200664,-0.200664,0.537500</v>
      </c>
      <c r="T437" t="str">
        <f t="shared" si="123"/>
        <v>0.265165,-0.265165,0.587500 0.200664,-0.200664,0.637500</v>
      </c>
      <c r="V437" t="str">
        <f t="shared" si="124"/>
        <v>0.265165,-0.265165,0.587500 0.200664,-0.200664,0.537500</v>
      </c>
    </row>
    <row r="438" spans="1:22" x14ac:dyDescent="0.25">
      <c r="A438" s="143">
        <f t="shared" si="116"/>
        <v>424</v>
      </c>
      <c r="B438" s="133">
        <f t="shared" si="108"/>
        <v>2120</v>
      </c>
      <c r="C438" s="2">
        <f t="shared" si="109"/>
        <v>37.000980142279786</v>
      </c>
      <c r="D438" s="2">
        <f t="shared" si="110"/>
        <v>0.76604444311897757</v>
      </c>
      <c r="E438" s="2">
        <f t="shared" si="111"/>
        <v>-0.64278760968653981</v>
      </c>
      <c r="F438" s="2">
        <f t="shared" si="112"/>
        <v>0.2872666661696166</v>
      </c>
      <c r="G438" s="2">
        <f t="shared" si="113"/>
        <v>-0.24104535363245244</v>
      </c>
      <c r="H438" s="2">
        <f t="shared" si="114"/>
        <v>0.58888888888888891</v>
      </c>
      <c r="I438" t="str">
        <f t="shared" si="115"/>
        <v>0.287267,-0.241045,0.588889</v>
      </c>
      <c r="K438" s="2">
        <f t="shared" si="117"/>
        <v>0.21738900604149777</v>
      </c>
      <c r="L438" s="2">
        <f t="shared" si="118"/>
        <v>-0.18241103479141654</v>
      </c>
      <c r="M438" s="2">
        <f t="shared" si="119"/>
        <v>0.63888888888888895</v>
      </c>
      <c r="N438" s="2">
        <f t="shared" si="120"/>
        <v>0.53888888888888886</v>
      </c>
      <c r="O438" s="2"/>
      <c r="P438" t="str">
        <f t="shared" si="121"/>
        <v>0.217389,-0.182411,0.638889</v>
      </c>
      <c r="R438" t="str">
        <f t="shared" si="122"/>
        <v>0.217389,-0.182411,0.538889</v>
      </c>
      <c r="T438" t="str">
        <f t="shared" si="123"/>
        <v>0.287267,-0.241045,0.588889 0.217389,-0.182411,0.638889</v>
      </c>
      <c r="V438" t="str">
        <f t="shared" si="124"/>
        <v>0.287267,-0.241045,0.588889 0.217389,-0.182411,0.538889</v>
      </c>
    </row>
    <row r="439" spans="1:22" x14ac:dyDescent="0.25">
      <c r="A439" s="143">
        <f t="shared" si="116"/>
        <v>425</v>
      </c>
      <c r="B439" s="133">
        <f t="shared" si="108"/>
        <v>2125</v>
      </c>
      <c r="C439" s="2">
        <f t="shared" si="109"/>
        <v>37.088246604879501</v>
      </c>
      <c r="D439" s="2">
        <f t="shared" si="110"/>
        <v>0.81915204428899036</v>
      </c>
      <c r="E439" s="2">
        <f t="shared" si="111"/>
        <v>-0.57357643635104816</v>
      </c>
      <c r="F439" s="2">
        <f t="shared" si="112"/>
        <v>0.30718201660837141</v>
      </c>
      <c r="G439" s="2">
        <f t="shared" si="113"/>
        <v>-0.21509116363164305</v>
      </c>
      <c r="H439" s="2">
        <f t="shared" si="114"/>
        <v>0.59027777777777779</v>
      </c>
      <c r="I439" t="str">
        <f t="shared" si="115"/>
        <v>0.307182,-0.215091,0.590278</v>
      </c>
      <c r="K439" s="2">
        <f t="shared" si="117"/>
        <v>0.23245994446458906</v>
      </c>
      <c r="L439" s="2">
        <f t="shared" si="118"/>
        <v>-0.16277020544591664</v>
      </c>
      <c r="M439" s="2">
        <f t="shared" si="119"/>
        <v>0.64027777777777783</v>
      </c>
      <c r="N439" s="2">
        <f t="shared" si="120"/>
        <v>0.54027777777777775</v>
      </c>
      <c r="O439" s="2"/>
      <c r="P439" t="str">
        <f t="shared" si="121"/>
        <v>0.232460,-0.162770,0.640278</v>
      </c>
      <c r="R439" t="str">
        <f t="shared" si="122"/>
        <v>0.232460,-0.162770,0.540278</v>
      </c>
      <c r="T439" t="str">
        <f t="shared" si="123"/>
        <v>0.307182,-0.215091,0.590278 0.232460,-0.162770,0.640278</v>
      </c>
      <c r="V439" t="str">
        <f t="shared" si="124"/>
        <v>0.307182,-0.215091,0.590278 0.232460,-0.162770,0.540278</v>
      </c>
    </row>
    <row r="440" spans="1:22" x14ac:dyDescent="0.25">
      <c r="A440" s="143">
        <f t="shared" si="116"/>
        <v>426</v>
      </c>
      <c r="B440" s="133">
        <f t="shared" ref="B440:B503" si="125">$B$11+(A440*360/$B$7)</f>
        <v>2130</v>
      </c>
      <c r="C440" s="2">
        <f t="shared" ref="C440:C503" si="126">RADIANS(B440)</f>
        <v>37.175513067479223</v>
      </c>
      <c r="D440" s="2">
        <f t="shared" ref="D440:D503" si="127">COS(C440)</f>
        <v>0.86602540378444004</v>
      </c>
      <c r="E440" s="2">
        <f t="shared" ref="E440:E503" si="128">SIN(C440)</f>
        <v>-0.49999999999999767</v>
      </c>
      <c r="F440" s="2">
        <f t="shared" ref="F440:F503" si="129">$B$8+(D440*($B$5/2))</f>
        <v>0.324759526419165</v>
      </c>
      <c r="G440" s="2">
        <f t="shared" ref="G440:G503" si="130">$B$9+(E440*($B$5/2))</f>
        <v>-0.18749999999999911</v>
      </c>
      <c r="H440" s="2">
        <f t="shared" ref="H440:H503" si="131">$B$10+(A440*(1/($B$7*$B$6)))</f>
        <v>0.59166666666666667</v>
      </c>
      <c r="I440" t="str">
        <f t="shared" ref="I440:I503" si="132">TEXT(F440,"0.000000") &amp; "," &amp; TEXT(G440,"0.000000") &amp; "," &amp; TEXT(H440,"0.000000")</f>
        <v>0.324760,-0.187500,0.591667</v>
      </c>
      <c r="K440" s="2">
        <f t="shared" si="117"/>
        <v>0.24576172234715377</v>
      </c>
      <c r="L440" s="2">
        <f t="shared" si="118"/>
        <v>-0.1418905965536344</v>
      </c>
      <c r="M440" s="2">
        <f t="shared" si="119"/>
        <v>0.64166666666666672</v>
      </c>
      <c r="N440" s="2">
        <f t="shared" si="120"/>
        <v>0.54166666666666663</v>
      </c>
      <c r="O440" s="2"/>
      <c r="P440" t="str">
        <f t="shared" si="121"/>
        <v>0.245762,-0.141891,0.641667</v>
      </c>
      <c r="R440" t="str">
        <f t="shared" si="122"/>
        <v>0.245762,-0.141891,0.541667</v>
      </c>
      <c r="T440" t="str">
        <f t="shared" si="123"/>
        <v>0.324760,-0.187500,0.591667 0.245762,-0.141891,0.641667</v>
      </c>
      <c r="V440" t="str">
        <f t="shared" si="124"/>
        <v>0.324760,-0.187500,0.591667 0.245762,-0.141891,0.541667</v>
      </c>
    </row>
    <row r="441" spans="1:22" x14ac:dyDescent="0.25">
      <c r="A441" s="143">
        <f t="shared" ref="A441:A504" si="133">A440+1</f>
        <v>427</v>
      </c>
      <c r="B441" s="133">
        <f t="shared" si="125"/>
        <v>2135</v>
      </c>
      <c r="C441" s="2">
        <f t="shared" si="126"/>
        <v>37.262779530078937</v>
      </c>
      <c r="D441" s="2">
        <f t="shared" si="127"/>
        <v>0.90630778703665027</v>
      </c>
      <c r="E441" s="2">
        <f t="shared" si="128"/>
        <v>-0.42261826174069872</v>
      </c>
      <c r="F441" s="2">
        <f t="shared" si="129"/>
        <v>0.33986542013874388</v>
      </c>
      <c r="G441" s="2">
        <f t="shared" si="130"/>
        <v>-0.15848184815276201</v>
      </c>
      <c r="H441" s="2">
        <f t="shared" si="131"/>
        <v>0.59305555555555556</v>
      </c>
      <c r="I441" t="str">
        <f t="shared" si="132"/>
        <v>0.339865,-0.158482,0.593056</v>
      </c>
      <c r="K441" s="2">
        <f t="shared" si="117"/>
        <v>0.2571931051276703</v>
      </c>
      <c r="L441" s="2">
        <f t="shared" si="118"/>
        <v>-0.11993111454569605</v>
      </c>
      <c r="M441" s="2">
        <f t="shared" si="119"/>
        <v>0.6430555555555556</v>
      </c>
      <c r="N441" s="2">
        <f t="shared" si="120"/>
        <v>0.54305555555555551</v>
      </c>
      <c r="O441" s="2"/>
      <c r="P441" t="str">
        <f t="shared" si="121"/>
        <v>0.257193,-0.119931,0.643056</v>
      </c>
      <c r="R441" t="str">
        <f t="shared" si="122"/>
        <v>0.257193,-0.119931,0.543056</v>
      </c>
      <c r="T441" t="str">
        <f t="shared" si="123"/>
        <v>0.339865,-0.158482,0.593056 0.257193,-0.119931,0.643056</v>
      </c>
      <c r="V441" t="str">
        <f t="shared" si="124"/>
        <v>0.339865,-0.158482,0.593056 0.257193,-0.119931,0.543056</v>
      </c>
    </row>
    <row r="442" spans="1:22" x14ac:dyDescent="0.25">
      <c r="A442" s="143">
        <f t="shared" si="133"/>
        <v>428</v>
      </c>
      <c r="B442" s="133">
        <f t="shared" si="125"/>
        <v>2140</v>
      </c>
      <c r="C442" s="2">
        <f t="shared" si="126"/>
        <v>37.350045992678652</v>
      </c>
      <c r="D442" s="2">
        <f t="shared" si="127"/>
        <v>0.93969262078590798</v>
      </c>
      <c r="E442" s="2">
        <f t="shared" si="128"/>
        <v>-0.34202014332566971</v>
      </c>
      <c r="F442" s="2">
        <f t="shared" si="129"/>
        <v>0.35238473279471549</v>
      </c>
      <c r="G442" s="2">
        <f t="shared" si="130"/>
        <v>-0.12825755374712614</v>
      </c>
      <c r="H442" s="2">
        <f t="shared" si="131"/>
        <v>0.59444444444444444</v>
      </c>
      <c r="I442" t="str">
        <f t="shared" si="132"/>
        <v>0.352385,-0.128258,0.594444</v>
      </c>
      <c r="K442" s="2">
        <f t="shared" si="117"/>
        <v>0.26666709308072251</v>
      </c>
      <c r="L442" s="2">
        <f t="shared" si="118"/>
        <v>-9.7058884339678075E-2</v>
      </c>
      <c r="M442" s="2">
        <f t="shared" si="119"/>
        <v>0.64444444444444449</v>
      </c>
      <c r="N442" s="2">
        <f t="shared" si="120"/>
        <v>0.5444444444444444</v>
      </c>
      <c r="O442" s="2"/>
      <c r="P442" t="str">
        <f t="shared" si="121"/>
        <v>0.266667,-0.097059,0.644444</v>
      </c>
      <c r="R442" t="str">
        <f t="shared" si="122"/>
        <v>0.266667,-0.097059,0.544444</v>
      </c>
      <c r="T442" t="str">
        <f t="shared" si="123"/>
        <v>0.352385,-0.128258,0.594444 0.266667,-0.097059,0.644444</v>
      </c>
      <c r="V442" t="str">
        <f t="shared" si="124"/>
        <v>0.352385,-0.128258,0.594444 0.266667,-0.097059,0.544444</v>
      </c>
    </row>
    <row r="443" spans="1:22" x14ac:dyDescent="0.25">
      <c r="A443" s="143">
        <f t="shared" si="133"/>
        <v>429</v>
      </c>
      <c r="B443" s="133">
        <f t="shared" si="125"/>
        <v>2145</v>
      </c>
      <c r="C443" s="2">
        <f t="shared" si="126"/>
        <v>37.437312455278366</v>
      </c>
      <c r="D443" s="2">
        <f t="shared" si="127"/>
        <v>0.96592582628906754</v>
      </c>
      <c r="E443" s="2">
        <f t="shared" si="128"/>
        <v>-0.25881904510252363</v>
      </c>
      <c r="F443" s="2">
        <f t="shared" si="129"/>
        <v>0.3622221848584003</v>
      </c>
      <c r="G443" s="2">
        <f t="shared" si="130"/>
        <v>-9.705714191344636E-2</v>
      </c>
      <c r="H443" s="2">
        <f t="shared" si="131"/>
        <v>0.59583333333333333</v>
      </c>
      <c r="I443" t="str">
        <f t="shared" si="132"/>
        <v>0.362222,-0.097057,0.595833</v>
      </c>
      <c r="K443" s="2">
        <f t="shared" si="117"/>
        <v>0.27411158343743736</v>
      </c>
      <c r="L443" s="2">
        <f t="shared" si="118"/>
        <v>-7.3447977418078514E-2</v>
      </c>
      <c r="M443" s="2">
        <f t="shared" si="119"/>
        <v>0.64583333333333337</v>
      </c>
      <c r="N443" s="2">
        <f t="shared" si="120"/>
        <v>0.54583333333333328</v>
      </c>
      <c r="O443" s="2"/>
      <c r="P443" t="str">
        <f t="shared" si="121"/>
        <v>0.274112,-0.073448,0.645833</v>
      </c>
      <c r="R443" t="str">
        <f t="shared" si="122"/>
        <v>0.274112,-0.073448,0.545833</v>
      </c>
      <c r="T443" t="str">
        <f t="shared" si="123"/>
        <v>0.362222,-0.097057,0.595833 0.274112,-0.073448,0.645833</v>
      </c>
      <c r="V443" t="str">
        <f t="shared" si="124"/>
        <v>0.362222,-0.097057,0.595833 0.274112,-0.073448,0.545833</v>
      </c>
    </row>
    <row r="444" spans="1:22" x14ac:dyDescent="0.25">
      <c r="A444" s="143">
        <f t="shared" si="133"/>
        <v>430</v>
      </c>
      <c r="B444" s="133">
        <f t="shared" si="125"/>
        <v>2150</v>
      </c>
      <c r="C444" s="2">
        <f t="shared" si="126"/>
        <v>37.524578917878088</v>
      </c>
      <c r="D444" s="2">
        <f t="shared" si="127"/>
        <v>0.98480775301220846</v>
      </c>
      <c r="E444" s="2">
        <f t="shared" si="128"/>
        <v>-0.17364817766692811</v>
      </c>
      <c r="F444" s="2">
        <f t="shared" si="129"/>
        <v>0.36930290737957816</v>
      </c>
      <c r="G444" s="2">
        <f t="shared" si="130"/>
        <v>-6.5118066625098045E-2</v>
      </c>
      <c r="H444" s="2">
        <f t="shared" si="131"/>
        <v>0.59722222222222221</v>
      </c>
      <c r="I444" t="str">
        <f t="shared" si="132"/>
        <v>0.369303,-0.065118,0.597222</v>
      </c>
      <c r="K444" s="2">
        <f t="shared" si="117"/>
        <v>0.27946991913109431</v>
      </c>
      <c r="L444" s="2">
        <f t="shared" si="118"/>
        <v>-4.9278087039224081E-2</v>
      </c>
      <c r="M444" s="2">
        <f t="shared" si="119"/>
        <v>0.64722222222222225</v>
      </c>
      <c r="N444" s="2">
        <f t="shared" si="120"/>
        <v>0.54722222222222217</v>
      </c>
      <c r="O444" s="2"/>
      <c r="P444" t="str">
        <f t="shared" si="121"/>
        <v>0.279470,-0.049278,0.647222</v>
      </c>
      <c r="R444" t="str">
        <f t="shared" si="122"/>
        <v>0.279470,-0.049278,0.547222</v>
      </c>
      <c r="T444" t="str">
        <f t="shared" si="123"/>
        <v>0.369303,-0.065118,0.597222 0.279470,-0.049278,0.647222</v>
      </c>
      <c r="V444" t="str">
        <f t="shared" si="124"/>
        <v>0.369303,-0.065118,0.597222 0.279470,-0.049278,0.547222</v>
      </c>
    </row>
    <row r="445" spans="1:22" x14ac:dyDescent="0.25">
      <c r="A445" s="143">
        <f t="shared" si="133"/>
        <v>431</v>
      </c>
      <c r="B445" s="133">
        <f t="shared" si="125"/>
        <v>2155</v>
      </c>
      <c r="C445" s="2">
        <f t="shared" si="126"/>
        <v>37.611845380477803</v>
      </c>
      <c r="D445" s="2">
        <f t="shared" si="127"/>
        <v>0.99619469809174555</v>
      </c>
      <c r="E445" s="2">
        <f t="shared" si="128"/>
        <v>-8.7155742747657763E-2</v>
      </c>
      <c r="F445" s="2">
        <f t="shared" si="129"/>
        <v>0.37357301178440461</v>
      </c>
      <c r="G445" s="2">
        <f t="shared" si="130"/>
        <v>-3.2683403530371663E-2</v>
      </c>
      <c r="H445" s="2">
        <f t="shared" si="131"/>
        <v>0.59861111111111109</v>
      </c>
      <c r="I445" t="str">
        <f t="shared" si="132"/>
        <v>0.373573,-0.032683,0.598611</v>
      </c>
      <c r="K445" s="2">
        <f t="shared" si="117"/>
        <v>0.2827013199916123</v>
      </c>
      <c r="L445" s="2">
        <f t="shared" si="118"/>
        <v>-2.4733160663080626E-2</v>
      </c>
      <c r="M445" s="2">
        <f t="shared" si="119"/>
        <v>0.64861111111111114</v>
      </c>
      <c r="N445" s="2">
        <f t="shared" si="120"/>
        <v>0.54861111111111105</v>
      </c>
      <c r="O445" s="2"/>
      <c r="P445" t="str">
        <f t="shared" si="121"/>
        <v>0.282701,-0.024733,0.648611</v>
      </c>
      <c r="R445" t="str">
        <f t="shared" si="122"/>
        <v>0.282701,-0.024733,0.548611</v>
      </c>
      <c r="T445" t="str">
        <f t="shared" si="123"/>
        <v>0.373573,-0.032683,0.598611 0.282701,-0.024733,0.648611</v>
      </c>
      <c r="V445" t="str">
        <f t="shared" si="124"/>
        <v>0.373573,-0.032683,0.598611 0.282701,-0.024733,0.548611</v>
      </c>
    </row>
    <row r="446" spans="1:22" x14ac:dyDescent="0.25">
      <c r="A446" s="143">
        <f t="shared" si="133"/>
        <v>432</v>
      </c>
      <c r="B446" s="133">
        <f t="shared" si="125"/>
        <v>2160</v>
      </c>
      <c r="C446" s="2">
        <f t="shared" si="126"/>
        <v>37.699111843077517</v>
      </c>
      <c r="D446" s="2">
        <f t="shared" si="127"/>
        <v>1</v>
      </c>
      <c r="E446" s="2">
        <f t="shared" si="128"/>
        <v>-1.470178145890344E-15</v>
      </c>
      <c r="F446" s="2">
        <f t="shared" si="129"/>
        <v>0.375</v>
      </c>
      <c r="G446" s="2">
        <f t="shared" si="130"/>
        <v>-5.51316804708879E-16</v>
      </c>
      <c r="H446" s="2">
        <f t="shared" si="131"/>
        <v>0.6</v>
      </c>
      <c r="I446" t="str">
        <f t="shared" si="132"/>
        <v>0.375000,0.000000,0.600000</v>
      </c>
      <c r="K446" s="2">
        <f t="shared" si="117"/>
        <v>0.28378119310727012</v>
      </c>
      <c r="L446" s="2">
        <f t="shared" si="118"/>
        <v>-4.1720890832099607E-16</v>
      </c>
      <c r="M446" s="2">
        <f t="shared" si="119"/>
        <v>0.65</v>
      </c>
      <c r="N446" s="2">
        <f t="shared" si="120"/>
        <v>0.54999999999999993</v>
      </c>
      <c r="O446" s="2"/>
      <c r="P446" t="str">
        <f t="shared" si="121"/>
        <v>0.283781,0.000000,0.650000</v>
      </c>
      <c r="R446" t="str">
        <f t="shared" si="122"/>
        <v>0.283781,0.000000,0.550000</v>
      </c>
      <c r="T446" t="str">
        <f t="shared" si="123"/>
        <v>0.375000,0.000000,0.600000 0.283781,0.000000,0.650000</v>
      </c>
      <c r="V446" t="str">
        <f t="shared" si="124"/>
        <v>0.375000,0.000000,0.600000 0.283781,0.000000,0.550000</v>
      </c>
    </row>
    <row r="447" spans="1:22" x14ac:dyDescent="0.25">
      <c r="A447" s="143">
        <f t="shared" si="133"/>
        <v>433</v>
      </c>
      <c r="B447" s="133">
        <f t="shared" si="125"/>
        <v>2165</v>
      </c>
      <c r="C447" s="2">
        <f t="shared" si="126"/>
        <v>37.786378305677232</v>
      </c>
      <c r="D447" s="2">
        <f t="shared" si="127"/>
        <v>0.99619469809174588</v>
      </c>
      <c r="E447" s="2">
        <f t="shared" si="128"/>
        <v>8.7155742747654835E-2</v>
      </c>
      <c r="F447" s="2">
        <f t="shared" si="129"/>
        <v>0.37357301178440472</v>
      </c>
      <c r="G447" s="2">
        <f t="shared" si="130"/>
        <v>3.2683403530370567E-2</v>
      </c>
      <c r="H447" s="2">
        <f t="shared" si="131"/>
        <v>0.60138888888888886</v>
      </c>
      <c r="I447" t="str">
        <f t="shared" si="132"/>
        <v>0.373573,0.032683,0.601389</v>
      </c>
      <c r="K447" s="2">
        <f t="shared" si="117"/>
        <v>0.28270131999161241</v>
      </c>
      <c r="L447" s="2">
        <f t="shared" si="118"/>
        <v>2.4733160663079793E-2</v>
      </c>
      <c r="M447" s="2">
        <f t="shared" si="119"/>
        <v>0.65138888888888891</v>
      </c>
      <c r="N447" s="2">
        <f t="shared" si="120"/>
        <v>0.55138888888888882</v>
      </c>
      <c r="O447" s="2"/>
      <c r="P447" t="str">
        <f t="shared" si="121"/>
        <v>0.282701,0.024733,0.651389</v>
      </c>
      <c r="R447" t="str">
        <f t="shared" si="122"/>
        <v>0.282701,0.024733,0.551389</v>
      </c>
      <c r="T447" t="str">
        <f t="shared" si="123"/>
        <v>0.373573,0.032683,0.601389 0.282701,0.024733,0.651389</v>
      </c>
      <c r="V447" t="str">
        <f t="shared" si="124"/>
        <v>0.373573,0.032683,0.601389 0.282701,0.024733,0.551389</v>
      </c>
    </row>
    <row r="448" spans="1:22" x14ac:dyDescent="0.25">
      <c r="A448" s="143">
        <f t="shared" si="133"/>
        <v>434</v>
      </c>
      <c r="B448" s="133">
        <f t="shared" si="125"/>
        <v>2170</v>
      </c>
      <c r="C448" s="2">
        <f t="shared" si="126"/>
        <v>37.873644768276954</v>
      </c>
      <c r="D448" s="2">
        <f t="shared" si="127"/>
        <v>0.98480775301220769</v>
      </c>
      <c r="E448" s="2">
        <f t="shared" si="128"/>
        <v>0.17364817766693219</v>
      </c>
      <c r="F448" s="2">
        <f t="shared" si="129"/>
        <v>0.36930290737957788</v>
      </c>
      <c r="G448" s="2">
        <f t="shared" si="130"/>
        <v>6.5118066625099572E-2</v>
      </c>
      <c r="H448" s="2">
        <f t="shared" si="131"/>
        <v>0.60277777777777775</v>
      </c>
      <c r="I448" t="str">
        <f t="shared" si="132"/>
        <v>0.369303,0.065118,0.602778</v>
      </c>
      <c r="K448" s="2">
        <f t="shared" si="117"/>
        <v>0.27946991913109409</v>
      </c>
      <c r="L448" s="2">
        <f t="shared" si="118"/>
        <v>4.9278087039225232E-2</v>
      </c>
      <c r="M448" s="2">
        <f t="shared" si="119"/>
        <v>0.65277777777777779</v>
      </c>
      <c r="N448" s="2">
        <f t="shared" si="120"/>
        <v>0.5527777777777777</v>
      </c>
      <c r="O448" s="2"/>
      <c r="P448" t="str">
        <f t="shared" si="121"/>
        <v>0.279470,0.049278,0.652778</v>
      </c>
      <c r="R448" t="str">
        <f t="shared" si="122"/>
        <v>0.279470,0.049278,0.552778</v>
      </c>
      <c r="T448" t="str">
        <f t="shared" si="123"/>
        <v>0.369303,0.065118,0.602778 0.279470,0.049278,0.652778</v>
      </c>
      <c r="V448" t="str">
        <f t="shared" si="124"/>
        <v>0.369303,0.065118,0.602778 0.279470,0.049278,0.552778</v>
      </c>
    </row>
    <row r="449" spans="1:22" x14ac:dyDescent="0.25">
      <c r="A449" s="143">
        <f t="shared" si="133"/>
        <v>435</v>
      </c>
      <c r="B449" s="133">
        <f t="shared" si="125"/>
        <v>2175</v>
      </c>
      <c r="C449" s="2">
        <f t="shared" si="126"/>
        <v>37.960911230876668</v>
      </c>
      <c r="D449" s="2">
        <f t="shared" si="127"/>
        <v>0.96592582628906831</v>
      </c>
      <c r="E449" s="2">
        <f t="shared" si="128"/>
        <v>0.25881904510252074</v>
      </c>
      <c r="F449" s="2">
        <f t="shared" si="129"/>
        <v>0.36222218485840063</v>
      </c>
      <c r="G449" s="2">
        <f t="shared" si="130"/>
        <v>9.7057141913445277E-2</v>
      </c>
      <c r="H449" s="2">
        <f t="shared" si="131"/>
        <v>0.60416666666666674</v>
      </c>
      <c r="I449" t="str">
        <f t="shared" si="132"/>
        <v>0.362222,0.097057,0.604167</v>
      </c>
      <c r="K449" s="2">
        <f t="shared" si="117"/>
        <v>0.27411158343743758</v>
      </c>
      <c r="L449" s="2">
        <f t="shared" si="118"/>
        <v>7.3447977418077695E-2</v>
      </c>
      <c r="M449" s="2">
        <f t="shared" si="119"/>
        <v>0.65416666666666679</v>
      </c>
      <c r="N449" s="2">
        <f t="shared" si="120"/>
        <v>0.5541666666666667</v>
      </c>
      <c r="O449" s="2"/>
      <c r="P449" t="str">
        <f t="shared" si="121"/>
        <v>0.274112,0.073448,0.654167</v>
      </c>
      <c r="R449" t="str">
        <f t="shared" si="122"/>
        <v>0.274112,0.073448,0.554167</v>
      </c>
      <c r="T449" t="str">
        <f t="shared" si="123"/>
        <v>0.362222,0.097057,0.604167 0.274112,0.073448,0.654167</v>
      </c>
      <c r="V449" t="str">
        <f t="shared" si="124"/>
        <v>0.362222,0.097057,0.604167 0.274112,0.073448,0.554167</v>
      </c>
    </row>
    <row r="450" spans="1:22" x14ac:dyDescent="0.25">
      <c r="A450" s="143">
        <f t="shared" si="133"/>
        <v>436</v>
      </c>
      <c r="B450" s="133">
        <f t="shared" si="125"/>
        <v>2180</v>
      </c>
      <c r="C450" s="2">
        <f t="shared" si="126"/>
        <v>38.048177693476383</v>
      </c>
      <c r="D450" s="2">
        <f t="shared" si="127"/>
        <v>0.93969262078590898</v>
      </c>
      <c r="E450" s="2">
        <f t="shared" si="128"/>
        <v>0.34202014332566699</v>
      </c>
      <c r="F450" s="2">
        <f t="shared" si="129"/>
        <v>0.35238473279471588</v>
      </c>
      <c r="G450" s="2">
        <f t="shared" si="130"/>
        <v>0.12825755374712511</v>
      </c>
      <c r="H450" s="2">
        <f t="shared" si="131"/>
        <v>0.60555555555555562</v>
      </c>
      <c r="I450" t="str">
        <f t="shared" si="132"/>
        <v>0.352385,0.128258,0.605556</v>
      </c>
      <c r="K450" s="2">
        <f t="shared" si="117"/>
        <v>0.26666709308072278</v>
      </c>
      <c r="L450" s="2">
        <f t="shared" si="118"/>
        <v>9.7058884339677312E-2</v>
      </c>
      <c r="M450" s="2">
        <f t="shared" si="119"/>
        <v>0.65555555555555567</v>
      </c>
      <c r="N450" s="2">
        <f t="shared" si="120"/>
        <v>0.55555555555555558</v>
      </c>
      <c r="O450" s="2"/>
      <c r="P450" t="str">
        <f t="shared" si="121"/>
        <v>0.266667,0.097059,0.655556</v>
      </c>
      <c r="R450" t="str">
        <f t="shared" si="122"/>
        <v>0.266667,0.097059,0.555556</v>
      </c>
      <c r="T450" t="str">
        <f t="shared" si="123"/>
        <v>0.352385,0.128258,0.605556 0.266667,0.097059,0.655556</v>
      </c>
      <c r="V450" t="str">
        <f t="shared" si="124"/>
        <v>0.352385,0.128258,0.605556 0.266667,0.097059,0.555556</v>
      </c>
    </row>
    <row r="451" spans="1:22" x14ac:dyDescent="0.25">
      <c r="A451" s="143">
        <f t="shared" si="133"/>
        <v>437</v>
      </c>
      <c r="B451" s="133">
        <f t="shared" si="125"/>
        <v>2185</v>
      </c>
      <c r="C451" s="2">
        <f t="shared" si="126"/>
        <v>38.135444156076097</v>
      </c>
      <c r="D451" s="2">
        <f t="shared" si="127"/>
        <v>0.9063077870366516</v>
      </c>
      <c r="E451" s="2">
        <f t="shared" si="128"/>
        <v>0.42261826174069606</v>
      </c>
      <c r="F451" s="2">
        <f t="shared" si="129"/>
        <v>0.33986542013874432</v>
      </c>
      <c r="G451" s="2">
        <f t="shared" si="130"/>
        <v>0.15848184815276101</v>
      </c>
      <c r="H451" s="2">
        <f t="shared" si="131"/>
        <v>0.60694444444444451</v>
      </c>
      <c r="I451" t="str">
        <f t="shared" si="132"/>
        <v>0.339865,0.158482,0.606944</v>
      </c>
      <c r="K451" s="2">
        <f t="shared" si="117"/>
        <v>0.25719310512767068</v>
      </c>
      <c r="L451" s="2">
        <f t="shared" si="118"/>
        <v>0.1199311145456953</v>
      </c>
      <c r="M451" s="2">
        <f t="shared" si="119"/>
        <v>0.65694444444444455</v>
      </c>
      <c r="N451" s="2">
        <f t="shared" si="120"/>
        <v>0.55694444444444446</v>
      </c>
      <c r="O451" s="2"/>
      <c r="P451" t="str">
        <f t="shared" si="121"/>
        <v>0.257193,0.119931,0.656944</v>
      </c>
      <c r="R451" t="str">
        <f t="shared" si="122"/>
        <v>0.257193,0.119931,0.556944</v>
      </c>
      <c r="T451" t="str">
        <f t="shared" si="123"/>
        <v>0.339865,0.158482,0.606944 0.257193,0.119931,0.656944</v>
      </c>
      <c r="V451" t="str">
        <f t="shared" si="124"/>
        <v>0.339865,0.158482,0.606944 0.257193,0.119931,0.556944</v>
      </c>
    </row>
    <row r="452" spans="1:22" x14ac:dyDescent="0.25">
      <c r="A452" s="143">
        <f t="shared" si="133"/>
        <v>438</v>
      </c>
      <c r="B452" s="133">
        <f t="shared" si="125"/>
        <v>2190</v>
      </c>
      <c r="C452" s="2">
        <f t="shared" si="126"/>
        <v>38.222710618675819</v>
      </c>
      <c r="D452" s="2">
        <f t="shared" si="127"/>
        <v>0.86602540378443793</v>
      </c>
      <c r="E452" s="2">
        <f t="shared" si="128"/>
        <v>0.50000000000000122</v>
      </c>
      <c r="F452" s="2">
        <f t="shared" si="129"/>
        <v>0.32475952641916422</v>
      </c>
      <c r="G452" s="2">
        <f t="shared" si="130"/>
        <v>0.18750000000000044</v>
      </c>
      <c r="H452" s="2">
        <f t="shared" si="131"/>
        <v>0.60833333333333339</v>
      </c>
      <c r="I452" t="str">
        <f t="shared" si="132"/>
        <v>0.324760,0.187500,0.608333</v>
      </c>
      <c r="K452" s="2">
        <f t="shared" si="117"/>
        <v>0.24576172234715316</v>
      </c>
      <c r="L452" s="2">
        <f t="shared" si="118"/>
        <v>0.1418905965536354</v>
      </c>
      <c r="M452" s="2">
        <f t="shared" si="119"/>
        <v>0.65833333333333344</v>
      </c>
      <c r="N452" s="2">
        <f t="shared" si="120"/>
        <v>0.55833333333333335</v>
      </c>
      <c r="O452" s="2"/>
      <c r="P452" t="str">
        <f t="shared" si="121"/>
        <v>0.245762,0.141891,0.658333</v>
      </c>
      <c r="R452" t="str">
        <f t="shared" si="122"/>
        <v>0.245762,0.141891,0.558333</v>
      </c>
      <c r="T452" t="str">
        <f t="shared" si="123"/>
        <v>0.324760,0.187500,0.608333 0.245762,0.141891,0.658333</v>
      </c>
      <c r="V452" t="str">
        <f t="shared" si="124"/>
        <v>0.324760,0.187500,0.608333 0.245762,0.141891,0.558333</v>
      </c>
    </row>
    <row r="453" spans="1:22" x14ac:dyDescent="0.25">
      <c r="A453" s="143">
        <f t="shared" si="133"/>
        <v>439</v>
      </c>
      <c r="B453" s="133">
        <f t="shared" si="125"/>
        <v>2195</v>
      </c>
      <c r="C453" s="2">
        <f t="shared" si="126"/>
        <v>38.309977081275534</v>
      </c>
      <c r="D453" s="2">
        <f t="shared" si="127"/>
        <v>0.81915204428899202</v>
      </c>
      <c r="E453" s="2">
        <f t="shared" si="128"/>
        <v>0.57357643635104572</v>
      </c>
      <c r="F453" s="2">
        <f t="shared" si="129"/>
        <v>0.30718201660837202</v>
      </c>
      <c r="G453" s="2">
        <f t="shared" si="130"/>
        <v>0.21509116363164216</v>
      </c>
      <c r="H453" s="2">
        <f t="shared" si="131"/>
        <v>0.60972222222222228</v>
      </c>
      <c r="I453" t="str">
        <f t="shared" si="132"/>
        <v>0.307182,0.215091,0.609722</v>
      </c>
      <c r="K453" s="2">
        <f t="shared" si="117"/>
        <v>0.23245994446458954</v>
      </c>
      <c r="L453" s="2">
        <f t="shared" si="118"/>
        <v>0.16277020544591594</v>
      </c>
      <c r="M453" s="2">
        <f t="shared" si="119"/>
        <v>0.65972222222222232</v>
      </c>
      <c r="N453" s="2">
        <f t="shared" si="120"/>
        <v>0.55972222222222223</v>
      </c>
      <c r="O453" s="2"/>
      <c r="P453" t="str">
        <f t="shared" si="121"/>
        <v>0.232460,0.162770,0.659722</v>
      </c>
      <c r="R453" t="str">
        <f t="shared" si="122"/>
        <v>0.232460,0.162770,0.559722</v>
      </c>
      <c r="T453" t="str">
        <f t="shared" si="123"/>
        <v>0.307182,0.215091,0.609722 0.232460,0.162770,0.659722</v>
      </c>
      <c r="V453" t="str">
        <f t="shared" si="124"/>
        <v>0.307182,0.215091,0.609722 0.232460,0.162770,0.559722</v>
      </c>
    </row>
    <row r="454" spans="1:22" x14ac:dyDescent="0.25">
      <c r="A454" s="143">
        <f t="shared" si="133"/>
        <v>440</v>
      </c>
      <c r="B454" s="133">
        <f t="shared" si="125"/>
        <v>2200</v>
      </c>
      <c r="C454" s="2">
        <f t="shared" si="126"/>
        <v>38.397243543875248</v>
      </c>
      <c r="D454" s="2">
        <f t="shared" si="127"/>
        <v>0.76604444311897946</v>
      </c>
      <c r="E454" s="2">
        <f t="shared" si="128"/>
        <v>0.64278760968653759</v>
      </c>
      <c r="F454" s="2">
        <f t="shared" si="129"/>
        <v>0.28726666616961727</v>
      </c>
      <c r="G454" s="2">
        <f t="shared" si="130"/>
        <v>0.24104535363245161</v>
      </c>
      <c r="H454" s="2">
        <f t="shared" si="131"/>
        <v>0.61111111111111116</v>
      </c>
      <c r="I454" t="str">
        <f t="shared" si="132"/>
        <v>0.287267,0.241045,0.611111</v>
      </c>
      <c r="K454" s="2">
        <f t="shared" si="117"/>
        <v>0.2173890060414983</v>
      </c>
      <c r="L454" s="2">
        <f t="shared" si="118"/>
        <v>0.1824110347914159</v>
      </c>
      <c r="M454" s="2">
        <f t="shared" si="119"/>
        <v>0.6611111111111112</v>
      </c>
      <c r="N454" s="2">
        <f t="shared" si="120"/>
        <v>0.56111111111111112</v>
      </c>
      <c r="O454" s="2"/>
      <c r="P454" t="str">
        <f t="shared" si="121"/>
        <v>0.217389,0.182411,0.661111</v>
      </c>
      <c r="R454" t="str">
        <f t="shared" si="122"/>
        <v>0.217389,0.182411,0.561111</v>
      </c>
      <c r="T454" t="str">
        <f t="shared" si="123"/>
        <v>0.287267,0.241045,0.611111 0.217389,0.182411,0.661111</v>
      </c>
      <c r="V454" t="str">
        <f t="shared" si="124"/>
        <v>0.287267,0.241045,0.611111 0.217389,0.182411,0.561111</v>
      </c>
    </row>
    <row r="455" spans="1:22" x14ac:dyDescent="0.25">
      <c r="A455" s="143">
        <f t="shared" si="133"/>
        <v>441</v>
      </c>
      <c r="B455" s="133">
        <f t="shared" si="125"/>
        <v>2205</v>
      </c>
      <c r="C455" s="2">
        <f t="shared" si="126"/>
        <v>38.484510006474963</v>
      </c>
      <c r="D455" s="2">
        <f t="shared" si="127"/>
        <v>0.70710678118655046</v>
      </c>
      <c r="E455" s="2">
        <f t="shared" si="128"/>
        <v>0.70710678118654458</v>
      </c>
      <c r="F455" s="2">
        <f t="shared" si="129"/>
        <v>0.26516504294495641</v>
      </c>
      <c r="G455" s="2">
        <f t="shared" si="130"/>
        <v>0.26516504294495424</v>
      </c>
      <c r="H455" s="2">
        <f t="shared" si="131"/>
        <v>0.61250000000000004</v>
      </c>
      <c r="I455" t="str">
        <f t="shared" si="132"/>
        <v>0.265165,0.265165,0.612500</v>
      </c>
      <c r="K455" s="2">
        <f t="shared" si="117"/>
        <v>0.20066360601936067</v>
      </c>
      <c r="L455" s="2">
        <f t="shared" si="118"/>
        <v>0.20066360601935901</v>
      </c>
      <c r="M455" s="2">
        <f t="shared" si="119"/>
        <v>0.66250000000000009</v>
      </c>
      <c r="N455" s="2">
        <f t="shared" si="120"/>
        <v>0.5625</v>
      </c>
      <c r="O455" s="2"/>
      <c r="P455" t="str">
        <f t="shared" si="121"/>
        <v>0.200664,0.200664,0.662500</v>
      </c>
      <c r="R455" t="str">
        <f t="shared" si="122"/>
        <v>0.200664,0.200664,0.562500</v>
      </c>
      <c r="T455" t="str">
        <f t="shared" si="123"/>
        <v>0.265165,0.265165,0.612500 0.200664,0.200664,0.662500</v>
      </c>
      <c r="V455" t="str">
        <f t="shared" si="124"/>
        <v>0.265165,0.265165,0.612500 0.200664,0.200664,0.562500</v>
      </c>
    </row>
    <row r="456" spans="1:22" x14ac:dyDescent="0.25">
      <c r="A456" s="143">
        <f t="shared" si="133"/>
        <v>442</v>
      </c>
      <c r="B456" s="133">
        <f t="shared" si="125"/>
        <v>2210</v>
      </c>
      <c r="C456" s="2">
        <f t="shared" si="126"/>
        <v>38.571776469074685</v>
      </c>
      <c r="D456" s="2">
        <f t="shared" si="127"/>
        <v>0.64278760968653847</v>
      </c>
      <c r="E456" s="2">
        <f t="shared" si="128"/>
        <v>0.76604444311897868</v>
      </c>
      <c r="F456" s="2">
        <f t="shared" si="129"/>
        <v>0.24104535363245194</v>
      </c>
      <c r="G456" s="2">
        <f t="shared" si="130"/>
        <v>0.28726666616961699</v>
      </c>
      <c r="H456" s="2">
        <f t="shared" si="131"/>
        <v>0.61388888888888893</v>
      </c>
      <c r="I456" t="str">
        <f t="shared" si="132"/>
        <v>0.241045,0.287267,0.613889</v>
      </c>
      <c r="K456" s="2">
        <f t="shared" si="117"/>
        <v>0.18241103479141615</v>
      </c>
      <c r="L456" s="2">
        <f t="shared" si="118"/>
        <v>0.21738900604149811</v>
      </c>
      <c r="M456" s="2">
        <f t="shared" si="119"/>
        <v>0.66388888888888897</v>
      </c>
      <c r="N456" s="2">
        <f t="shared" si="120"/>
        <v>0.56388888888888888</v>
      </c>
      <c r="O456" s="2"/>
      <c r="P456" t="str">
        <f t="shared" si="121"/>
        <v>0.182411,0.217389,0.663889</v>
      </c>
      <c r="R456" t="str">
        <f t="shared" si="122"/>
        <v>0.182411,0.217389,0.563889</v>
      </c>
      <c r="T456" t="str">
        <f t="shared" si="123"/>
        <v>0.241045,0.287267,0.613889 0.182411,0.217389,0.663889</v>
      </c>
      <c r="V456" t="str">
        <f t="shared" si="124"/>
        <v>0.241045,0.287267,0.613889 0.182411,0.217389,0.563889</v>
      </c>
    </row>
    <row r="457" spans="1:22" x14ac:dyDescent="0.25">
      <c r="A457" s="143">
        <f t="shared" si="133"/>
        <v>443</v>
      </c>
      <c r="B457" s="133">
        <f t="shared" si="125"/>
        <v>2215</v>
      </c>
      <c r="C457" s="2">
        <f t="shared" si="126"/>
        <v>38.659042931674399</v>
      </c>
      <c r="D457" s="2">
        <f t="shared" si="127"/>
        <v>0.57357643635104671</v>
      </c>
      <c r="E457" s="2">
        <f t="shared" si="128"/>
        <v>0.81915204428899135</v>
      </c>
      <c r="F457" s="2">
        <f t="shared" si="129"/>
        <v>0.21509116363164252</v>
      </c>
      <c r="G457" s="2">
        <f t="shared" si="130"/>
        <v>0.30718201660837174</v>
      </c>
      <c r="H457" s="2">
        <f t="shared" si="131"/>
        <v>0.61527777777777781</v>
      </c>
      <c r="I457" t="str">
        <f t="shared" si="132"/>
        <v>0.215091,0.307182,0.615278</v>
      </c>
      <c r="K457" s="2">
        <f t="shared" si="117"/>
        <v>0.16277020544591622</v>
      </c>
      <c r="L457" s="2">
        <f t="shared" si="118"/>
        <v>0.23245994446458934</v>
      </c>
      <c r="M457" s="2">
        <f t="shared" si="119"/>
        <v>0.66527777777777786</v>
      </c>
      <c r="N457" s="2">
        <f t="shared" si="120"/>
        <v>0.56527777777777777</v>
      </c>
      <c r="O457" s="2"/>
      <c r="P457" t="str">
        <f t="shared" si="121"/>
        <v>0.162770,0.232460,0.665278</v>
      </c>
      <c r="R457" t="str">
        <f t="shared" si="122"/>
        <v>0.162770,0.232460,0.565278</v>
      </c>
      <c r="T457" t="str">
        <f t="shared" si="123"/>
        <v>0.215091,0.307182,0.615278 0.162770,0.232460,0.665278</v>
      </c>
      <c r="V457" t="str">
        <f t="shared" si="124"/>
        <v>0.215091,0.307182,0.615278 0.162770,0.232460,0.565278</v>
      </c>
    </row>
    <row r="458" spans="1:22" x14ac:dyDescent="0.25">
      <c r="A458" s="143">
        <f t="shared" si="133"/>
        <v>444</v>
      </c>
      <c r="B458" s="133">
        <f t="shared" si="125"/>
        <v>2220</v>
      </c>
      <c r="C458" s="2">
        <f t="shared" si="126"/>
        <v>38.746309394274114</v>
      </c>
      <c r="D458" s="2">
        <f t="shared" si="127"/>
        <v>0.50000000000000233</v>
      </c>
      <c r="E458" s="2">
        <f t="shared" si="128"/>
        <v>0.86602540378443726</v>
      </c>
      <c r="F458" s="2">
        <f t="shared" si="129"/>
        <v>0.18750000000000089</v>
      </c>
      <c r="G458" s="2">
        <f t="shared" si="130"/>
        <v>0.32475952641916395</v>
      </c>
      <c r="H458" s="2">
        <f t="shared" si="131"/>
        <v>0.6166666666666667</v>
      </c>
      <c r="I458" t="str">
        <f t="shared" si="132"/>
        <v>0.187500,0.324760,0.616667</v>
      </c>
      <c r="K458" s="2">
        <f t="shared" si="117"/>
        <v>0.14189059655363573</v>
      </c>
      <c r="L458" s="2">
        <f t="shared" si="118"/>
        <v>0.24576172234715296</v>
      </c>
      <c r="M458" s="2">
        <f t="shared" si="119"/>
        <v>0.66666666666666674</v>
      </c>
      <c r="N458" s="2">
        <f t="shared" si="120"/>
        <v>0.56666666666666665</v>
      </c>
      <c r="O458" s="2"/>
      <c r="P458" t="str">
        <f t="shared" si="121"/>
        <v>0.141891,0.245762,0.666667</v>
      </c>
      <c r="R458" t="str">
        <f t="shared" si="122"/>
        <v>0.141891,0.245762,0.566667</v>
      </c>
      <c r="T458" t="str">
        <f t="shared" si="123"/>
        <v>0.187500,0.324760,0.616667 0.141891,0.245762,0.666667</v>
      </c>
      <c r="V458" t="str">
        <f t="shared" si="124"/>
        <v>0.187500,0.324760,0.616667 0.141891,0.245762,0.566667</v>
      </c>
    </row>
    <row r="459" spans="1:22" x14ac:dyDescent="0.25">
      <c r="A459" s="143">
        <f t="shared" si="133"/>
        <v>445</v>
      </c>
      <c r="B459" s="133">
        <f t="shared" si="125"/>
        <v>2225</v>
      </c>
      <c r="C459" s="2">
        <f t="shared" si="126"/>
        <v>38.833575856873836</v>
      </c>
      <c r="D459" s="2">
        <f t="shared" si="127"/>
        <v>0.42261826174069717</v>
      </c>
      <c r="E459" s="2">
        <f t="shared" si="128"/>
        <v>0.90630778703665105</v>
      </c>
      <c r="F459" s="2">
        <f t="shared" si="129"/>
        <v>0.15848184815276145</v>
      </c>
      <c r="G459" s="2">
        <f t="shared" si="130"/>
        <v>0.33986542013874416</v>
      </c>
      <c r="H459" s="2">
        <f t="shared" si="131"/>
        <v>0.61805555555555558</v>
      </c>
      <c r="I459" t="str">
        <f t="shared" si="132"/>
        <v>0.158482,0.339865,0.618056</v>
      </c>
      <c r="K459" s="2">
        <f t="shared" si="117"/>
        <v>0.11993111454569561</v>
      </c>
      <c r="L459" s="2">
        <f t="shared" si="118"/>
        <v>0.25719310512767052</v>
      </c>
      <c r="M459" s="2">
        <f t="shared" si="119"/>
        <v>0.66805555555555562</v>
      </c>
      <c r="N459" s="2">
        <f t="shared" si="120"/>
        <v>0.56805555555555554</v>
      </c>
      <c r="O459" s="2"/>
      <c r="P459" t="str">
        <f t="shared" si="121"/>
        <v>0.119931,0.257193,0.668056</v>
      </c>
      <c r="R459" t="str">
        <f t="shared" si="122"/>
        <v>0.119931,0.257193,0.568056</v>
      </c>
      <c r="T459" t="str">
        <f t="shared" si="123"/>
        <v>0.158482,0.339865,0.618056 0.119931,0.257193,0.668056</v>
      </c>
      <c r="V459" t="str">
        <f t="shared" si="124"/>
        <v>0.158482,0.339865,0.618056 0.119931,0.257193,0.568056</v>
      </c>
    </row>
    <row r="460" spans="1:22" x14ac:dyDescent="0.25">
      <c r="A460" s="143">
        <f t="shared" si="133"/>
        <v>446</v>
      </c>
      <c r="B460" s="133">
        <f t="shared" si="125"/>
        <v>2230</v>
      </c>
      <c r="C460" s="2">
        <f t="shared" si="126"/>
        <v>38.92084231947355</v>
      </c>
      <c r="D460" s="2">
        <f t="shared" si="127"/>
        <v>0.3420201433256681</v>
      </c>
      <c r="E460" s="2">
        <f t="shared" si="128"/>
        <v>0.93969262078590865</v>
      </c>
      <c r="F460" s="2">
        <f t="shared" si="129"/>
        <v>0.12825755374712555</v>
      </c>
      <c r="G460" s="2">
        <f t="shared" si="130"/>
        <v>0.35238473279471572</v>
      </c>
      <c r="H460" s="2">
        <f t="shared" si="131"/>
        <v>0.61944444444444446</v>
      </c>
      <c r="I460" t="str">
        <f t="shared" si="132"/>
        <v>0.128258,0.352385,0.619444</v>
      </c>
      <c r="K460" s="2">
        <f t="shared" si="117"/>
        <v>9.7058884339677631E-2</v>
      </c>
      <c r="L460" s="2">
        <f t="shared" si="118"/>
        <v>0.26666709308072267</v>
      </c>
      <c r="M460" s="2">
        <f t="shared" si="119"/>
        <v>0.66944444444444451</v>
      </c>
      <c r="N460" s="2">
        <f t="shared" si="120"/>
        <v>0.56944444444444442</v>
      </c>
      <c r="O460" s="2"/>
      <c r="P460" t="str">
        <f t="shared" si="121"/>
        <v>0.097059,0.266667,0.669444</v>
      </c>
      <c r="R460" t="str">
        <f t="shared" si="122"/>
        <v>0.097059,0.266667,0.569444</v>
      </c>
      <c r="T460" t="str">
        <f t="shared" si="123"/>
        <v>0.128258,0.352385,0.619444 0.097059,0.266667,0.669444</v>
      </c>
      <c r="V460" t="str">
        <f t="shared" si="124"/>
        <v>0.128258,0.352385,0.619444 0.097059,0.266667,0.569444</v>
      </c>
    </row>
    <row r="461" spans="1:22" x14ac:dyDescent="0.25">
      <c r="A461" s="143">
        <f t="shared" si="133"/>
        <v>447</v>
      </c>
      <c r="B461" s="133">
        <f t="shared" si="125"/>
        <v>2235</v>
      </c>
      <c r="C461" s="2">
        <f t="shared" si="126"/>
        <v>39.008108782073265</v>
      </c>
      <c r="D461" s="2">
        <f t="shared" si="127"/>
        <v>0.25881904510252196</v>
      </c>
      <c r="E461" s="2">
        <f t="shared" si="128"/>
        <v>0.96592582628906798</v>
      </c>
      <c r="F461" s="2">
        <f t="shared" si="129"/>
        <v>9.7057141913445735E-2</v>
      </c>
      <c r="G461" s="2">
        <f t="shared" si="130"/>
        <v>0.36222218485840052</v>
      </c>
      <c r="H461" s="2">
        <f t="shared" si="131"/>
        <v>0.62083333333333335</v>
      </c>
      <c r="I461" t="str">
        <f t="shared" si="132"/>
        <v>0.097057,0.362222,0.620833</v>
      </c>
      <c r="K461" s="2">
        <f t="shared" si="117"/>
        <v>7.3447977418078042E-2</v>
      </c>
      <c r="L461" s="2">
        <f t="shared" si="118"/>
        <v>0.27411158343743747</v>
      </c>
      <c r="M461" s="2">
        <f t="shared" si="119"/>
        <v>0.67083333333333339</v>
      </c>
      <c r="N461" s="2">
        <f t="shared" si="120"/>
        <v>0.5708333333333333</v>
      </c>
      <c r="O461" s="2"/>
      <c r="P461" t="str">
        <f t="shared" si="121"/>
        <v>0.073448,0.274112,0.670833</v>
      </c>
      <c r="R461" t="str">
        <f t="shared" si="122"/>
        <v>0.073448,0.274112,0.570833</v>
      </c>
      <c r="T461" t="str">
        <f t="shared" si="123"/>
        <v>0.097057,0.362222,0.620833 0.073448,0.274112,0.670833</v>
      </c>
      <c r="V461" t="str">
        <f t="shared" si="124"/>
        <v>0.097057,0.362222,0.620833 0.073448,0.274112,0.570833</v>
      </c>
    </row>
    <row r="462" spans="1:22" x14ac:dyDescent="0.25">
      <c r="A462" s="143">
        <f t="shared" si="133"/>
        <v>448</v>
      </c>
      <c r="B462" s="133">
        <f t="shared" si="125"/>
        <v>2240</v>
      </c>
      <c r="C462" s="2">
        <f t="shared" si="126"/>
        <v>39.095375244672979</v>
      </c>
      <c r="D462" s="2">
        <f t="shared" si="127"/>
        <v>0.17364817766693341</v>
      </c>
      <c r="E462" s="2">
        <f t="shared" si="128"/>
        <v>0.98480775301220747</v>
      </c>
      <c r="F462" s="2">
        <f t="shared" si="129"/>
        <v>6.511806662510003E-2</v>
      </c>
      <c r="G462" s="2">
        <f t="shared" si="130"/>
        <v>0.36930290737957783</v>
      </c>
      <c r="H462" s="2">
        <f t="shared" si="131"/>
        <v>0.62222222222222223</v>
      </c>
      <c r="I462" t="str">
        <f t="shared" si="132"/>
        <v>0.065118,0.369303,0.622222</v>
      </c>
      <c r="K462" s="2">
        <f t="shared" si="117"/>
        <v>4.9278087039225579E-2</v>
      </c>
      <c r="L462" s="2">
        <f t="shared" si="118"/>
        <v>0.27946991913109404</v>
      </c>
      <c r="M462" s="2">
        <f t="shared" si="119"/>
        <v>0.67222222222222228</v>
      </c>
      <c r="N462" s="2">
        <f t="shared" si="120"/>
        <v>0.57222222222222219</v>
      </c>
      <c r="O462" s="2"/>
      <c r="P462" t="str">
        <f t="shared" si="121"/>
        <v>0.049278,0.279470,0.672222</v>
      </c>
      <c r="R462" t="str">
        <f t="shared" si="122"/>
        <v>0.049278,0.279470,0.572222</v>
      </c>
      <c r="T462" t="str">
        <f t="shared" si="123"/>
        <v>0.065118,0.369303,0.622222 0.049278,0.279470,0.672222</v>
      </c>
      <c r="V462" t="str">
        <f t="shared" si="124"/>
        <v>0.065118,0.369303,0.622222 0.049278,0.279470,0.572222</v>
      </c>
    </row>
    <row r="463" spans="1:22" x14ac:dyDescent="0.25">
      <c r="A463" s="143">
        <f t="shared" si="133"/>
        <v>449</v>
      </c>
      <c r="B463" s="133">
        <f t="shared" si="125"/>
        <v>2245</v>
      </c>
      <c r="C463" s="2">
        <f t="shared" si="126"/>
        <v>39.182641707272701</v>
      </c>
      <c r="D463" s="2">
        <f t="shared" si="127"/>
        <v>8.7155742747656056E-2</v>
      </c>
      <c r="E463" s="2">
        <f t="shared" si="128"/>
        <v>0.99619469809174577</v>
      </c>
      <c r="F463" s="2">
        <f t="shared" si="129"/>
        <v>3.2683403530371025E-2</v>
      </c>
      <c r="G463" s="2">
        <f t="shared" si="130"/>
        <v>0.37357301178440466</v>
      </c>
      <c r="H463" s="2">
        <f t="shared" si="131"/>
        <v>0.62361111111111112</v>
      </c>
      <c r="I463" t="str">
        <f t="shared" si="132"/>
        <v>0.032683,0.373573,0.623611</v>
      </c>
      <c r="K463" s="2">
        <f t="shared" ref="K463:K526" si="134">$B$8+($D463*($F$5/2))</f>
        <v>2.473316066308014E-2</v>
      </c>
      <c r="L463" s="2">
        <f t="shared" ref="L463:L526" si="135">$B$9+($E463*($F$5/2))</f>
        <v>0.28270131999161235</v>
      </c>
      <c r="M463" s="2">
        <f t="shared" ref="M463:M526" si="136">H463+($F$6/2)</f>
        <v>0.67361111111111116</v>
      </c>
      <c r="N463" s="2">
        <f t="shared" ref="N463:N526" si="137">$H463-($F$6/2)</f>
        <v>0.57361111111111107</v>
      </c>
      <c r="O463" s="2"/>
      <c r="P463" t="str">
        <f t="shared" ref="P463:P526" si="138">TEXT(K463,"0.000000") &amp; "," &amp; TEXT(L463,"0.000000") &amp; "," &amp; TEXT(M463,"0.000000")</f>
        <v>0.024733,0.282701,0.673611</v>
      </c>
      <c r="R463" t="str">
        <f t="shared" ref="R463:R526" si="139">TEXT(K463,"0.000000") &amp; "," &amp; TEXT(L463,"0.000000") &amp; "," &amp; TEXT(N463,"0.000000")</f>
        <v>0.024733,0.282701,0.573611</v>
      </c>
      <c r="T463" t="str">
        <f t="shared" ref="T463:T526" si="140">I463 &amp; " " &amp; P463</f>
        <v>0.032683,0.373573,0.623611 0.024733,0.282701,0.673611</v>
      </c>
      <c r="V463" t="str">
        <f t="shared" ref="V463:V526" si="141">I463 &amp; " " &amp; R463</f>
        <v>0.032683,0.373573,0.623611 0.024733,0.282701,0.573611</v>
      </c>
    </row>
    <row r="464" spans="1:22" x14ac:dyDescent="0.25">
      <c r="A464" s="143">
        <f t="shared" si="133"/>
        <v>450</v>
      </c>
      <c r="B464" s="133">
        <f t="shared" si="125"/>
        <v>2250</v>
      </c>
      <c r="C464" s="2">
        <f t="shared" si="126"/>
        <v>39.269908169872416</v>
      </c>
      <c r="D464" s="2">
        <f t="shared" si="127"/>
        <v>-2.4492127076447545E-16</v>
      </c>
      <c r="E464" s="2">
        <f t="shared" si="128"/>
        <v>1</v>
      </c>
      <c r="F464" s="2">
        <f t="shared" si="129"/>
        <v>-9.1845476536678294E-17</v>
      </c>
      <c r="G464" s="2">
        <f t="shared" si="130"/>
        <v>0.375</v>
      </c>
      <c r="H464" s="2">
        <f t="shared" si="131"/>
        <v>0.625</v>
      </c>
      <c r="I464" t="str">
        <f t="shared" si="132"/>
        <v>0.000000,0.375000,0.625000</v>
      </c>
      <c r="K464" s="2">
        <f t="shared" si="134"/>
        <v>-6.9504050434891603E-17</v>
      </c>
      <c r="L464" s="2">
        <f t="shared" si="135"/>
        <v>0.28378119310727012</v>
      </c>
      <c r="M464" s="2">
        <f t="shared" si="136"/>
        <v>0.67500000000000004</v>
      </c>
      <c r="N464" s="2">
        <f t="shared" si="137"/>
        <v>0.57499999999999996</v>
      </c>
      <c r="O464" s="2"/>
      <c r="P464" t="str">
        <f t="shared" si="138"/>
        <v>0.000000,0.283781,0.675000</v>
      </c>
      <c r="R464" t="str">
        <f t="shared" si="139"/>
        <v>0.000000,0.283781,0.575000</v>
      </c>
      <c r="T464" t="str">
        <f t="shared" si="140"/>
        <v>0.000000,0.375000,0.625000 0.000000,0.283781,0.675000</v>
      </c>
      <c r="V464" t="str">
        <f t="shared" si="141"/>
        <v>0.000000,0.375000,0.625000 0.000000,0.283781,0.575000</v>
      </c>
    </row>
    <row r="465" spans="1:22" x14ac:dyDescent="0.25">
      <c r="A465" s="143">
        <f t="shared" si="133"/>
        <v>451</v>
      </c>
      <c r="B465" s="133">
        <f t="shared" si="125"/>
        <v>2255</v>
      </c>
      <c r="C465" s="2">
        <f t="shared" si="126"/>
        <v>39.35717463247213</v>
      </c>
      <c r="D465" s="2">
        <f t="shared" si="127"/>
        <v>-8.7155742747656542E-2</v>
      </c>
      <c r="E465" s="2">
        <f t="shared" si="128"/>
        <v>0.99619469809174566</v>
      </c>
      <c r="F465" s="2">
        <f t="shared" si="129"/>
        <v>-3.2683403530371205E-2</v>
      </c>
      <c r="G465" s="2">
        <f t="shared" si="130"/>
        <v>0.37357301178440461</v>
      </c>
      <c r="H465" s="2">
        <f t="shared" si="131"/>
        <v>0.62638888888888888</v>
      </c>
      <c r="I465" t="str">
        <f t="shared" si="132"/>
        <v>-0.032683,0.373573,0.626389</v>
      </c>
      <c r="K465" s="2">
        <f t="shared" si="134"/>
        <v>-2.4733160663080279E-2</v>
      </c>
      <c r="L465" s="2">
        <f t="shared" si="135"/>
        <v>0.28270131999161235</v>
      </c>
      <c r="M465" s="2">
        <f t="shared" si="136"/>
        <v>0.67638888888888893</v>
      </c>
      <c r="N465" s="2">
        <f t="shared" si="137"/>
        <v>0.57638888888888884</v>
      </c>
      <c r="O465" s="2"/>
      <c r="P465" t="str">
        <f t="shared" si="138"/>
        <v>-0.024733,0.282701,0.676389</v>
      </c>
      <c r="R465" t="str">
        <f t="shared" si="139"/>
        <v>-0.024733,0.282701,0.576389</v>
      </c>
      <c r="T465" t="str">
        <f t="shared" si="140"/>
        <v>-0.032683,0.373573,0.626389 -0.024733,0.282701,0.676389</v>
      </c>
      <c r="V465" t="str">
        <f t="shared" si="141"/>
        <v>-0.032683,0.373573,0.626389 -0.024733,0.282701,0.576389</v>
      </c>
    </row>
    <row r="466" spans="1:22" x14ac:dyDescent="0.25">
      <c r="A466" s="143">
        <f t="shared" si="133"/>
        <v>452</v>
      </c>
      <c r="B466" s="133">
        <f t="shared" si="125"/>
        <v>2260</v>
      </c>
      <c r="C466" s="2">
        <f t="shared" si="126"/>
        <v>39.444441095071845</v>
      </c>
      <c r="D466" s="2">
        <f t="shared" si="127"/>
        <v>-0.17364817766692689</v>
      </c>
      <c r="E466" s="2">
        <f t="shared" si="128"/>
        <v>0.98480775301220869</v>
      </c>
      <c r="F466" s="2">
        <f t="shared" si="129"/>
        <v>-6.5118066625097587E-2</v>
      </c>
      <c r="G466" s="2">
        <f t="shared" si="130"/>
        <v>0.36930290737957827</v>
      </c>
      <c r="H466" s="2">
        <f t="shared" si="131"/>
        <v>0.62777777777777777</v>
      </c>
      <c r="I466" t="str">
        <f t="shared" si="132"/>
        <v>-0.065118,0.369303,0.627778</v>
      </c>
      <c r="K466" s="2">
        <f t="shared" si="134"/>
        <v>-4.9278087039223734E-2</v>
      </c>
      <c r="L466" s="2">
        <f t="shared" si="135"/>
        <v>0.27946991913109437</v>
      </c>
      <c r="M466" s="2">
        <f t="shared" si="136"/>
        <v>0.67777777777777781</v>
      </c>
      <c r="N466" s="2">
        <f t="shared" si="137"/>
        <v>0.57777777777777772</v>
      </c>
      <c r="O466" s="2"/>
      <c r="P466" t="str">
        <f t="shared" si="138"/>
        <v>-0.049278,0.279470,0.677778</v>
      </c>
      <c r="R466" t="str">
        <f t="shared" si="139"/>
        <v>-0.049278,0.279470,0.577778</v>
      </c>
      <c r="T466" t="str">
        <f t="shared" si="140"/>
        <v>-0.065118,0.369303,0.627778 -0.049278,0.279470,0.677778</v>
      </c>
      <c r="V466" t="str">
        <f t="shared" si="141"/>
        <v>-0.065118,0.369303,0.627778 -0.049278,0.279470,0.577778</v>
      </c>
    </row>
    <row r="467" spans="1:22" x14ac:dyDescent="0.25">
      <c r="A467" s="143">
        <f t="shared" si="133"/>
        <v>453</v>
      </c>
      <c r="B467" s="133">
        <f t="shared" si="125"/>
        <v>2265</v>
      </c>
      <c r="C467" s="2">
        <f t="shared" si="126"/>
        <v>39.531707557671567</v>
      </c>
      <c r="D467" s="2">
        <f t="shared" si="127"/>
        <v>-0.2588190451025224</v>
      </c>
      <c r="E467" s="2">
        <f t="shared" si="128"/>
        <v>0.96592582628906787</v>
      </c>
      <c r="F467" s="2">
        <f t="shared" si="129"/>
        <v>-9.7057141913445902E-2</v>
      </c>
      <c r="G467" s="2">
        <f t="shared" si="130"/>
        <v>0.36222218485840046</v>
      </c>
      <c r="H467" s="2">
        <f t="shared" si="131"/>
        <v>0.62916666666666665</v>
      </c>
      <c r="I467" t="str">
        <f t="shared" si="132"/>
        <v>-0.097057,0.362222,0.629167</v>
      </c>
      <c r="K467" s="2">
        <f t="shared" si="134"/>
        <v>-7.3447977418078167E-2</v>
      </c>
      <c r="L467" s="2">
        <f t="shared" si="135"/>
        <v>0.27411158343743741</v>
      </c>
      <c r="M467" s="2">
        <f t="shared" si="136"/>
        <v>0.6791666666666667</v>
      </c>
      <c r="N467" s="2">
        <f t="shared" si="137"/>
        <v>0.57916666666666661</v>
      </c>
      <c r="O467" s="2"/>
      <c r="P467" t="str">
        <f t="shared" si="138"/>
        <v>-0.073448,0.274112,0.679167</v>
      </c>
      <c r="R467" t="str">
        <f t="shared" si="139"/>
        <v>-0.073448,0.274112,0.579167</v>
      </c>
      <c r="T467" t="str">
        <f t="shared" si="140"/>
        <v>-0.097057,0.362222,0.629167 -0.073448,0.274112,0.679167</v>
      </c>
      <c r="V467" t="str">
        <f t="shared" si="141"/>
        <v>-0.097057,0.362222,0.629167 -0.073448,0.274112,0.579167</v>
      </c>
    </row>
    <row r="468" spans="1:22" x14ac:dyDescent="0.25">
      <c r="A468" s="143">
        <f t="shared" si="133"/>
        <v>454</v>
      </c>
      <c r="B468" s="133">
        <f t="shared" si="125"/>
        <v>2270</v>
      </c>
      <c r="C468" s="2">
        <f t="shared" si="126"/>
        <v>39.618974020271281</v>
      </c>
      <c r="D468" s="2">
        <f t="shared" si="127"/>
        <v>-0.3420201433256686</v>
      </c>
      <c r="E468" s="2">
        <f t="shared" si="128"/>
        <v>0.93969262078590843</v>
      </c>
      <c r="F468" s="2">
        <f t="shared" si="129"/>
        <v>-0.12825755374712572</v>
      </c>
      <c r="G468" s="2">
        <f t="shared" si="130"/>
        <v>0.35238473279471566</v>
      </c>
      <c r="H468" s="2">
        <f t="shared" si="131"/>
        <v>0.63055555555555554</v>
      </c>
      <c r="I468" t="str">
        <f t="shared" si="132"/>
        <v>-0.128258,0.352385,0.630556</v>
      </c>
      <c r="K468" s="2">
        <f t="shared" si="134"/>
        <v>-9.705888433967777E-2</v>
      </c>
      <c r="L468" s="2">
        <f t="shared" si="135"/>
        <v>0.26666709308072262</v>
      </c>
      <c r="M468" s="2">
        <f t="shared" si="136"/>
        <v>0.68055555555555558</v>
      </c>
      <c r="N468" s="2">
        <f t="shared" si="137"/>
        <v>0.58055555555555549</v>
      </c>
      <c r="O468" s="2"/>
      <c r="P468" t="str">
        <f t="shared" si="138"/>
        <v>-0.097059,0.266667,0.680556</v>
      </c>
      <c r="R468" t="str">
        <f t="shared" si="139"/>
        <v>-0.097059,0.266667,0.580556</v>
      </c>
      <c r="T468" t="str">
        <f t="shared" si="140"/>
        <v>-0.128258,0.352385,0.630556 -0.097059,0.266667,0.680556</v>
      </c>
      <c r="V468" t="str">
        <f t="shared" si="141"/>
        <v>-0.128258,0.352385,0.630556 -0.097059,0.266667,0.580556</v>
      </c>
    </row>
    <row r="469" spans="1:22" x14ac:dyDescent="0.25">
      <c r="A469" s="143">
        <f t="shared" si="133"/>
        <v>455</v>
      </c>
      <c r="B469" s="133">
        <f t="shared" si="125"/>
        <v>2275</v>
      </c>
      <c r="C469" s="2">
        <f t="shared" si="126"/>
        <v>39.706240482870996</v>
      </c>
      <c r="D469" s="2">
        <f t="shared" si="127"/>
        <v>-0.42261826174069761</v>
      </c>
      <c r="E469" s="2">
        <f t="shared" si="128"/>
        <v>0.90630778703665082</v>
      </c>
      <c r="F469" s="2">
        <f t="shared" si="129"/>
        <v>-0.15848184815276162</v>
      </c>
      <c r="G469" s="2">
        <f t="shared" si="130"/>
        <v>0.33986542013874405</v>
      </c>
      <c r="H469" s="2">
        <f t="shared" si="131"/>
        <v>0.63194444444444442</v>
      </c>
      <c r="I469" t="str">
        <f t="shared" si="132"/>
        <v>-0.158482,0.339865,0.631944</v>
      </c>
      <c r="K469" s="2">
        <f t="shared" si="134"/>
        <v>-0.11993111454569574</v>
      </c>
      <c r="L469" s="2">
        <f t="shared" si="135"/>
        <v>0.25719310512767046</v>
      </c>
      <c r="M469" s="2">
        <f t="shared" si="136"/>
        <v>0.68194444444444446</v>
      </c>
      <c r="N469" s="2">
        <f t="shared" si="137"/>
        <v>0.58194444444444438</v>
      </c>
      <c r="O469" s="2"/>
      <c r="P469" t="str">
        <f t="shared" si="138"/>
        <v>-0.119931,0.257193,0.681944</v>
      </c>
      <c r="R469" t="str">
        <f t="shared" si="139"/>
        <v>-0.119931,0.257193,0.581944</v>
      </c>
      <c r="T469" t="str">
        <f t="shared" si="140"/>
        <v>-0.158482,0.339865,0.631944 -0.119931,0.257193,0.681944</v>
      </c>
      <c r="V469" t="str">
        <f t="shared" si="141"/>
        <v>-0.158482,0.339865,0.631944 -0.119931,0.257193,0.581944</v>
      </c>
    </row>
    <row r="470" spans="1:22" x14ac:dyDescent="0.25">
      <c r="A470" s="143">
        <f t="shared" si="133"/>
        <v>456</v>
      </c>
      <c r="B470" s="133">
        <f t="shared" si="125"/>
        <v>2280</v>
      </c>
      <c r="C470" s="2">
        <f t="shared" si="126"/>
        <v>39.79350694547071</v>
      </c>
      <c r="D470" s="2">
        <f t="shared" si="127"/>
        <v>-0.49999999999999661</v>
      </c>
      <c r="E470" s="2">
        <f t="shared" si="128"/>
        <v>0.86602540378444059</v>
      </c>
      <c r="F470" s="2">
        <f t="shared" si="129"/>
        <v>-0.18749999999999872</v>
      </c>
      <c r="G470" s="2">
        <f t="shared" si="130"/>
        <v>0.32475952641916522</v>
      </c>
      <c r="H470" s="2">
        <f t="shared" si="131"/>
        <v>0.6333333333333333</v>
      </c>
      <c r="I470" t="str">
        <f t="shared" si="132"/>
        <v>-0.187500,0.324760,0.633333</v>
      </c>
      <c r="K470" s="2">
        <f t="shared" si="134"/>
        <v>-0.14189059655363409</v>
      </c>
      <c r="L470" s="2">
        <f t="shared" si="135"/>
        <v>0.24576172234715393</v>
      </c>
      <c r="M470" s="2">
        <f t="shared" si="136"/>
        <v>0.68333333333333335</v>
      </c>
      <c r="N470" s="2">
        <f t="shared" si="137"/>
        <v>0.58333333333333326</v>
      </c>
      <c r="O470" s="2"/>
      <c r="P470" t="str">
        <f t="shared" si="138"/>
        <v>-0.141891,0.245762,0.683333</v>
      </c>
      <c r="R470" t="str">
        <f t="shared" si="139"/>
        <v>-0.141891,0.245762,0.583333</v>
      </c>
      <c r="T470" t="str">
        <f t="shared" si="140"/>
        <v>-0.187500,0.324760,0.633333 -0.141891,0.245762,0.683333</v>
      </c>
      <c r="V470" t="str">
        <f t="shared" si="141"/>
        <v>-0.187500,0.324760,0.633333 -0.141891,0.245762,0.583333</v>
      </c>
    </row>
    <row r="471" spans="1:22" x14ac:dyDescent="0.25">
      <c r="A471" s="143">
        <f t="shared" si="133"/>
        <v>457</v>
      </c>
      <c r="B471" s="133">
        <f t="shared" si="125"/>
        <v>2285</v>
      </c>
      <c r="C471" s="2">
        <f t="shared" si="126"/>
        <v>39.880773408070432</v>
      </c>
      <c r="D471" s="2">
        <f t="shared" si="127"/>
        <v>-0.57357643635104716</v>
      </c>
      <c r="E471" s="2">
        <f t="shared" si="128"/>
        <v>0.81915204428899102</v>
      </c>
      <c r="F471" s="2">
        <f t="shared" si="129"/>
        <v>-0.21509116363164268</v>
      </c>
      <c r="G471" s="2">
        <f t="shared" si="130"/>
        <v>0.30718201660837163</v>
      </c>
      <c r="H471" s="2">
        <f t="shared" si="131"/>
        <v>0.6347222222222223</v>
      </c>
      <c r="I471" t="str">
        <f t="shared" si="132"/>
        <v>-0.215091,0.307182,0.634722</v>
      </c>
      <c r="K471" s="2">
        <f t="shared" si="134"/>
        <v>-0.16277020544591633</v>
      </c>
      <c r="L471" s="2">
        <f t="shared" si="135"/>
        <v>0.23245994446458926</v>
      </c>
      <c r="M471" s="2">
        <f t="shared" si="136"/>
        <v>0.68472222222222234</v>
      </c>
      <c r="N471" s="2">
        <f t="shared" si="137"/>
        <v>0.58472222222222225</v>
      </c>
      <c r="O471" s="2"/>
      <c r="P471" t="str">
        <f t="shared" si="138"/>
        <v>-0.162770,0.232460,0.684722</v>
      </c>
      <c r="R471" t="str">
        <f t="shared" si="139"/>
        <v>-0.162770,0.232460,0.584722</v>
      </c>
      <c r="T471" t="str">
        <f t="shared" si="140"/>
        <v>-0.215091,0.307182,0.634722 -0.162770,0.232460,0.684722</v>
      </c>
      <c r="V471" t="str">
        <f t="shared" si="141"/>
        <v>-0.215091,0.307182,0.634722 -0.162770,0.232460,0.584722</v>
      </c>
    </row>
    <row r="472" spans="1:22" x14ac:dyDescent="0.25">
      <c r="A472" s="143">
        <f t="shared" si="133"/>
        <v>458</v>
      </c>
      <c r="B472" s="133">
        <f t="shared" si="125"/>
        <v>2290</v>
      </c>
      <c r="C472" s="2">
        <f t="shared" si="126"/>
        <v>39.968039870670147</v>
      </c>
      <c r="D472" s="2">
        <f t="shared" si="127"/>
        <v>-0.64278760968653892</v>
      </c>
      <c r="E472" s="2">
        <f t="shared" si="128"/>
        <v>0.76604444311897846</v>
      </c>
      <c r="F472" s="2">
        <f t="shared" si="129"/>
        <v>-0.24104535363245211</v>
      </c>
      <c r="G472" s="2">
        <f t="shared" si="130"/>
        <v>0.28726666616961694</v>
      </c>
      <c r="H472" s="2">
        <f t="shared" si="131"/>
        <v>0.63611111111111118</v>
      </c>
      <c r="I472" t="str">
        <f t="shared" si="132"/>
        <v>-0.241045,0.287267,0.636111</v>
      </c>
      <c r="K472" s="2">
        <f t="shared" si="134"/>
        <v>-0.18241103479141627</v>
      </c>
      <c r="L472" s="2">
        <f t="shared" si="135"/>
        <v>0.21738900604149802</v>
      </c>
      <c r="M472" s="2">
        <f t="shared" si="136"/>
        <v>0.68611111111111123</v>
      </c>
      <c r="N472" s="2">
        <f t="shared" si="137"/>
        <v>0.58611111111111114</v>
      </c>
      <c r="O472" s="2"/>
      <c r="P472" t="str">
        <f t="shared" si="138"/>
        <v>-0.182411,0.217389,0.686111</v>
      </c>
      <c r="R472" t="str">
        <f t="shared" si="139"/>
        <v>-0.182411,0.217389,0.586111</v>
      </c>
      <c r="T472" t="str">
        <f t="shared" si="140"/>
        <v>-0.241045,0.287267,0.636111 -0.182411,0.217389,0.686111</v>
      </c>
      <c r="V472" t="str">
        <f t="shared" si="141"/>
        <v>-0.241045,0.287267,0.636111 -0.182411,0.217389,0.586111</v>
      </c>
    </row>
    <row r="473" spans="1:22" x14ac:dyDescent="0.25">
      <c r="A473" s="143">
        <f t="shared" si="133"/>
        <v>459</v>
      </c>
      <c r="B473" s="133">
        <f t="shared" si="125"/>
        <v>2295</v>
      </c>
      <c r="C473" s="2">
        <f t="shared" si="126"/>
        <v>40.055306333269861</v>
      </c>
      <c r="D473" s="2">
        <f t="shared" si="127"/>
        <v>-0.7071067811865458</v>
      </c>
      <c r="E473" s="2">
        <f t="shared" si="128"/>
        <v>0.70710678118654924</v>
      </c>
      <c r="F473" s="2">
        <f t="shared" si="129"/>
        <v>-0.26516504294495469</v>
      </c>
      <c r="G473" s="2">
        <f t="shared" si="130"/>
        <v>0.26516504294495596</v>
      </c>
      <c r="H473" s="2">
        <f t="shared" si="131"/>
        <v>0.63750000000000007</v>
      </c>
      <c r="I473" t="str">
        <f t="shared" si="132"/>
        <v>-0.265165,0.265165,0.637500</v>
      </c>
      <c r="K473" s="2">
        <f t="shared" si="134"/>
        <v>-0.20066360601935934</v>
      </c>
      <c r="L473" s="2">
        <f t="shared" si="135"/>
        <v>0.20066360601936034</v>
      </c>
      <c r="M473" s="2">
        <f t="shared" si="136"/>
        <v>0.68750000000000011</v>
      </c>
      <c r="N473" s="2">
        <f t="shared" si="137"/>
        <v>0.58750000000000002</v>
      </c>
      <c r="O473" s="2"/>
      <c r="P473" t="str">
        <f t="shared" si="138"/>
        <v>-0.200664,0.200664,0.687500</v>
      </c>
      <c r="R473" t="str">
        <f t="shared" si="139"/>
        <v>-0.200664,0.200664,0.587500</v>
      </c>
      <c r="T473" t="str">
        <f t="shared" si="140"/>
        <v>-0.265165,0.265165,0.637500 -0.200664,0.200664,0.687500</v>
      </c>
      <c r="V473" t="str">
        <f t="shared" si="141"/>
        <v>-0.265165,0.265165,0.637500 -0.200664,0.200664,0.587500</v>
      </c>
    </row>
    <row r="474" spans="1:22" x14ac:dyDescent="0.25">
      <c r="A474" s="143">
        <f t="shared" si="133"/>
        <v>460</v>
      </c>
      <c r="B474" s="133">
        <f t="shared" si="125"/>
        <v>2300</v>
      </c>
      <c r="C474" s="2">
        <f t="shared" si="126"/>
        <v>40.142572795869583</v>
      </c>
      <c r="D474" s="2">
        <f t="shared" si="127"/>
        <v>-0.76604444311897979</v>
      </c>
      <c r="E474" s="2">
        <f t="shared" si="128"/>
        <v>0.64278760968653725</v>
      </c>
      <c r="F474" s="2">
        <f t="shared" si="129"/>
        <v>-0.28726666616961744</v>
      </c>
      <c r="G474" s="2">
        <f t="shared" si="130"/>
        <v>0.24104535363245147</v>
      </c>
      <c r="H474" s="2">
        <f t="shared" si="131"/>
        <v>0.63888888888888895</v>
      </c>
      <c r="I474" t="str">
        <f t="shared" si="132"/>
        <v>-0.287267,0.241045,0.638889</v>
      </c>
      <c r="K474" s="2">
        <f t="shared" si="134"/>
        <v>-0.21738900604149841</v>
      </c>
      <c r="L474" s="2">
        <f t="shared" si="135"/>
        <v>0.18241103479141579</v>
      </c>
      <c r="M474" s="2">
        <f t="shared" si="136"/>
        <v>0.68888888888888899</v>
      </c>
      <c r="N474" s="2">
        <f t="shared" si="137"/>
        <v>0.58888888888888891</v>
      </c>
      <c r="O474" s="2"/>
      <c r="P474" t="str">
        <f t="shared" si="138"/>
        <v>-0.217389,0.182411,0.688889</v>
      </c>
      <c r="R474" t="str">
        <f t="shared" si="139"/>
        <v>-0.217389,0.182411,0.588889</v>
      </c>
      <c r="T474" t="str">
        <f t="shared" si="140"/>
        <v>-0.287267,0.241045,0.638889 -0.217389,0.182411,0.688889</v>
      </c>
      <c r="V474" t="str">
        <f t="shared" si="141"/>
        <v>-0.287267,0.241045,0.638889 -0.217389,0.182411,0.588889</v>
      </c>
    </row>
    <row r="475" spans="1:22" x14ac:dyDescent="0.25">
      <c r="A475" s="143">
        <f t="shared" si="133"/>
        <v>461</v>
      </c>
      <c r="B475" s="133">
        <f t="shared" si="125"/>
        <v>2305</v>
      </c>
      <c r="C475" s="2">
        <f t="shared" si="126"/>
        <v>40.229839258469298</v>
      </c>
      <c r="D475" s="2">
        <f t="shared" si="127"/>
        <v>-0.81915204428899235</v>
      </c>
      <c r="E475" s="2">
        <f t="shared" si="128"/>
        <v>0.57357643635104538</v>
      </c>
      <c r="F475" s="2">
        <f t="shared" si="129"/>
        <v>-0.30718201660837213</v>
      </c>
      <c r="G475" s="2">
        <f t="shared" si="130"/>
        <v>0.21509116363164202</v>
      </c>
      <c r="H475" s="2">
        <f t="shared" si="131"/>
        <v>0.64027777777777783</v>
      </c>
      <c r="I475" t="str">
        <f t="shared" si="132"/>
        <v>-0.307182,0.215091,0.640278</v>
      </c>
      <c r="K475" s="2">
        <f t="shared" si="134"/>
        <v>-0.23245994446458962</v>
      </c>
      <c r="L475" s="2">
        <f t="shared" si="135"/>
        <v>0.16277020544591583</v>
      </c>
      <c r="M475" s="2">
        <f t="shared" si="136"/>
        <v>0.69027777777777788</v>
      </c>
      <c r="N475" s="2">
        <f t="shared" si="137"/>
        <v>0.59027777777777779</v>
      </c>
      <c r="O475" s="2"/>
      <c r="P475" t="str">
        <f t="shared" si="138"/>
        <v>-0.232460,0.162770,0.690278</v>
      </c>
      <c r="R475" t="str">
        <f t="shared" si="139"/>
        <v>-0.232460,0.162770,0.590278</v>
      </c>
      <c r="T475" t="str">
        <f t="shared" si="140"/>
        <v>-0.307182,0.215091,0.640278 -0.232460,0.162770,0.690278</v>
      </c>
      <c r="V475" t="str">
        <f t="shared" si="141"/>
        <v>-0.307182,0.215091,0.640278 -0.232460,0.162770,0.590278</v>
      </c>
    </row>
    <row r="476" spans="1:22" x14ac:dyDescent="0.25">
      <c r="A476" s="143">
        <f t="shared" si="133"/>
        <v>462</v>
      </c>
      <c r="B476" s="133">
        <f t="shared" si="125"/>
        <v>2310</v>
      </c>
      <c r="C476" s="2">
        <f t="shared" si="126"/>
        <v>40.317105721069012</v>
      </c>
      <c r="D476" s="2">
        <f t="shared" si="127"/>
        <v>-0.86602540378443815</v>
      </c>
      <c r="E476" s="2">
        <f t="shared" si="128"/>
        <v>0.50000000000000089</v>
      </c>
      <c r="F476" s="2">
        <f t="shared" si="129"/>
        <v>-0.32475952641916428</v>
      </c>
      <c r="G476" s="2">
        <f t="shared" si="130"/>
        <v>0.18750000000000033</v>
      </c>
      <c r="H476" s="2">
        <f t="shared" si="131"/>
        <v>0.64166666666666672</v>
      </c>
      <c r="I476" t="str">
        <f t="shared" si="132"/>
        <v>-0.324760,0.187500,0.641667</v>
      </c>
      <c r="K476" s="2">
        <f t="shared" si="134"/>
        <v>-0.24576172234715324</v>
      </c>
      <c r="L476" s="2">
        <f t="shared" si="135"/>
        <v>0.14189059655363531</v>
      </c>
      <c r="M476" s="2">
        <f t="shared" si="136"/>
        <v>0.69166666666666676</v>
      </c>
      <c r="N476" s="2">
        <f t="shared" si="137"/>
        <v>0.59166666666666667</v>
      </c>
      <c r="O476" s="2"/>
      <c r="P476" t="str">
        <f t="shared" si="138"/>
        <v>-0.245762,0.141891,0.691667</v>
      </c>
      <c r="R476" t="str">
        <f t="shared" si="139"/>
        <v>-0.245762,0.141891,0.591667</v>
      </c>
      <c r="T476" t="str">
        <f t="shared" si="140"/>
        <v>-0.324760,0.187500,0.641667 -0.245762,0.141891,0.691667</v>
      </c>
      <c r="V476" t="str">
        <f t="shared" si="141"/>
        <v>-0.324760,0.187500,0.641667 -0.245762,0.141891,0.591667</v>
      </c>
    </row>
    <row r="477" spans="1:22" x14ac:dyDescent="0.25">
      <c r="A477" s="143">
        <f t="shared" si="133"/>
        <v>463</v>
      </c>
      <c r="B477" s="133">
        <f t="shared" si="125"/>
        <v>2315</v>
      </c>
      <c r="C477" s="2">
        <f t="shared" si="126"/>
        <v>40.404372183668727</v>
      </c>
      <c r="D477" s="2">
        <f t="shared" si="127"/>
        <v>-0.90630778703664872</v>
      </c>
      <c r="E477" s="2">
        <f t="shared" si="128"/>
        <v>0.42261826174070205</v>
      </c>
      <c r="F477" s="2">
        <f t="shared" si="129"/>
        <v>-0.33986542013874327</v>
      </c>
      <c r="G477" s="2">
        <f t="shared" si="130"/>
        <v>0.15848184815276328</v>
      </c>
      <c r="H477" s="2">
        <f t="shared" si="131"/>
        <v>0.6430555555555556</v>
      </c>
      <c r="I477" t="str">
        <f t="shared" si="132"/>
        <v>-0.339865,0.158482,0.643056</v>
      </c>
      <c r="K477" s="2">
        <f t="shared" si="134"/>
        <v>-0.25719310512766985</v>
      </c>
      <c r="L477" s="2">
        <f t="shared" si="135"/>
        <v>0.11993111454569699</v>
      </c>
      <c r="M477" s="2">
        <f t="shared" si="136"/>
        <v>0.69305555555555565</v>
      </c>
      <c r="N477" s="2">
        <f t="shared" si="137"/>
        <v>0.59305555555555556</v>
      </c>
      <c r="O477" s="2"/>
      <c r="P477" t="str">
        <f t="shared" si="138"/>
        <v>-0.257193,0.119931,0.693056</v>
      </c>
      <c r="R477" t="str">
        <f t="shared" si="139"/>
        <v>-0.257193,0.119931,0.593056</v>
      </c>
      <c r="T477" t="str">
        <f t="shared" si="140"/>
        <v>-0.339865,0.158482,0.643056 -0.257193,0.119931,0.693056</v>
      </c>
      <c r="V477" t="str">
        <f t="shared" si="141"/>
        <v>-0.339865,0.158482,0.643056 -0.257193,0.119931,0.593056</v>
      </c>
    </row>
    <row r="478" spans="1:22" x14ac:dyDescent="0.25">
      <c r="A478" s="143">
        <f t="shared" si="133"/>
        <v>464</v>
      </c>
      <c r="B478" s="133">
        <f t="shared" si="125"/>
        <v>2320</v>
      </c>
      <c r="C478" s="2">
        <f t="shared" si="126"/>
        <v>40.491638646268449</v>
      </c>
      <c r="D478" s="2">
        <f t="shared" si="127"/>
        <v>-0.93969262078590921</v>
      </c>
      <c r="E478" s="2">
        <f t="shared" si="128"/>
        <v>0.34202014332566649</v>
      </c>
      <c r="F478" s="2">
        <f t="shared" si="129"/>
        <v>-0.35238473279471594</v>
      </c>
      <c r="G478" s="2">
        <f t="shared" si="130"/>
        <v>0.12825755374712494</v>
      </c>
      <c r="H478" s="2">
        <f t="shared" si="131"/>
        <v>0.64444444444444449</v>
      </c>
      <c r="I478" t="str">
        <f t="shared" si="132"/>
        <v>-0.352385,0.128258,0.644444</v>
      </c>
      <c r="K478" s="2">
        <f t="shared" si="134"/>
        <v>-0.26666709308072284</v>
      </c>
      <c r="L478" s="2">
        <f t="shared" si="135"/>
        <v>9.7058884339677173E-2</v>
      </c>
      <c r="M478" s="2">
        <f t="shared" si="136"/>
        <v>0.69444444444444453</v>
      </c>
      <c r="N478" s="2">
        <f t="shared" si="137"/>
        <v>0.59444444444444444</v>
      </c>
      <c r="O478" s="2"/>
      <c r="P478" t="str">
        <f t="shared" si="138"/>
        <v>-0.266667,0.097059,0.694444</v>
      </c>
      <c r="R478" t="str">
        <f t="shared" si="139"/>
        <v>-0.266667,0.097059,0.594444</v>
      </c>
      <c r="T478" t="str">
        <f t="shared" si="140"/>
        <v>-0.352385,0.128258,0.644444 -0.266667,0.097059,0.694444</v>
      </c>
      <c r="V478" t="str">
        <f t="shared" si="141"/>
        <v>-0.352385,0.128258,0.644444 -0.266667,0.097059,0.594444</v>
      </c>
    </row>
    <row r="479" spans="1:22" x14ac:dyDescent="0.25">
      <c r="A479" s="143">
        <f t="shared" si="133"/>
        <v>465</v>
      </c>
      <c r="B479" s="133">
        <f t="shared" si="125"/>
        <v>2325</v>
      </c>
      <c r="C479" s="2">
        <f t="shared" si="126"/>
        <v>40.578905108868163</v>
      </c>
      <c r="D479" s="2">
        <f t="shared" si="127"/>
        <v>-0.96592582628906842</v>
      </c>
      <c r="E479" s="2">
        <f t="shared" si="128"/>
        <v>0.2588190451025203</v>
      </c>
      <c r="F479" s="2">
        <f t="shared" si="129"/>
        <v>-0.36222218485840063</v>
      </c>
      <c r="G479" s="2">
        <f t="shared" si="130"/>
        <v>9.7057141913445111E-2</v>
      </c>
      <c r="H479" s="2">
        <f t="shared" si="131"/>
        <v>0.64583333333333337</v>
      </c>
      <c r="I479" t="str">
        <f t="shared" si="132"/>
        <v>-0.362222,0.097057,0.645833</v>
      </c>
      <c r="K479" s="2">
        <f t="shared" si="134"/>
        <v>-0.27411158343743758</v>
      </c>
      <c r="L479" s="2">
        <f t="shared" si="135"/>
        <v>7.344797741807757E-2</v>
      </c>
      <c r="M479" s="2">
        <f t="shared" si="136"/>
        <v>0.69583333333333341</v>
      </c>
      <c r="N479" s="2">
        <f t="shared" si="137"/>
        <v>0.59583333333333333</v>
      </c>
      <c r="O479" s="2"/>
      <c r="P479" t="str">
        <f t="shared" si="138"/>
        <v>-0.274112,0.073448,0.695833</v>
      </c>
      <c r="R479" t="str">
        <f t="shared" si="139"/>
        <v>-0.274112,0.073448,0.595833</v>
      </c>
      <c r="T479" t="str">
        <f t="shared" si="140"/>
        <v>-0.362222,0.097057,0.645833 -0.274112,0.073448,0.695833</v>
      </c>
      <c r="V479" t="str">
        <f t="shared" si="141"/>
        <v>-0.362222,0.097057,0.645833 -0.274112,0.073448,0.595833</v>
      </c>
    </row>
    <row r="480" spans="1:22" x14ac:dyDescent="0.25">
      <c r="A480" s="143">
        <f t="shared" si="133"/>
        <v>466</v>
      </c>
      <c r="B480" s="133">
        <f t="shared" si="125"/>
        <v>2330</v>
      </c>
      <c r="C480" s="2">
        <f t="shared" si="126"/>
        <v>40.666171571467878</v>
      </c>
      <c r="D480" s="2">
        <f t="shared" si="127"/>
        <v>-0.9848077530122078</v>
      </c>
      <c r="E480" s="2">
        <f t="shared" si="128"/>
        <v>0.17364817766693172</v>
      </c>
      <c r="F480" s="2">
        <f t="shared" si="129"/>
        <v>-0.36930290737957794</v>
      </c>
      <c r="G480" s="2">
        <f t="shared" si="130"/>
        <v>6.5118066625099391E-2</v>
      </c>
      <c r="H480" s="2">
        <f t="shared" si="131"/>
        <v>0.64722222222222225</v>
      </c>
      <c r="I480" t="str">
        <f t="shared" si="132"/>
        <v>-0.369303,0.065118,0.647222</v>
      </c>
      <c r="K480" s="2">
        <f t="shared" si="134"/>
        <v>-0.27946991913109415</v>
      </c>
      <c r="L480" s="2">
        <f t="shared" si="135"/>
        <v>4.9278087039225101E-2</v>
      </c>
      <c r="M480" s="2">
        <f t="shared" si="136"/>
        <v>0.6972222222222223</v>
      </c>
      <c r="N480" s="2">
        <f t="shared" si="137"/>
        <v>0.59722222222222221</v>
      </c>
      <c r="O480" s="2"/>
      <c r="P480" t="str">
        <f t="shared" si="138"/>
        <v>-0.279470,0.049278,0.697222</v>
      </c>
      <c r="R480" t="str">
        <f t="shared" si="139"/>
        <v>-0.279470,0.049278,0.597222</v>
      </c>
      <c r="T480" t="str">
        <f t="shared" si="140"/>
        <v>-0.369303,0.065118,0.647222 -0.279470,0.049278,0.697222</v>
      </c>
      <c r="V480" t="str">
        <f t="shared" si="141"/>
        <v>-0.369303,0.065118,0.647222 -0.279470,0.049278,0.597222</v>
      </c>
    </row>
    <row r="481" spans="1:22" x14ac:dyDescent="0.25">
      <c r="A481" s="143">
        <f t="shared" si="133"/>
        <v>467</v>
      </c>
      <c r="B481" s="133">
        <f t="shared" si="125"/>
        <v>2335</v>
      </c>
      <c r="C481" s="2">
        <f t="shared" si="126"/>
        <v>40.753438034067592</v>
      </c>
      <c r="D481" s="2">
        <f t="shared" si="127"/>
        <v>-0.99619469809174521</v>
      </c>
      <c r="E481" s="2">
        <f t="shared" si="128"/>
        <v>8.7155742747661427E-2</v>
      </c>
      <c r="F481" s="2">
        <f t="shared" si="129"/>
        <v>-0.37357301178440444</v>
      </c>
      <c r="G481" s="2">
        <f t="shared" si="130"/>
        <v>3.2683403530373037E-2</v>
      </c>
      <c r="H481" s="2">
        <f t="shared" si="131"/>
        <v>0.64861111111111114</v>
      </c>
      <c r="I481" t="str">
        <f t="shared" si="132"/>
        <v>-0.373573,0.032683,0.648611</v>
      </c>
      <c r="K481" s="2">
        <f t="shared" si="134"/>
        <v>-0.28270131999161219</v>
      </c>
      <c r="L481" s="2">
        <f t="shared" si="135"/>
        <v>2.4733160663081667E-2</v>
      </c>
      <c r="M481" s="2">
        <f t="shared" si="136"/>
        <v>0.69861111111111118</v>
      </c>
      <c r="N481" s="2">
        <f t="shared" si="137"/>
        <v>0.59861111111111109</v>
      </c>
      <c r="O481" s="2"/>
      <c r="P481" t="str">
        <f t="shared" si="138"/>
        <v>-0.282701,0.024733,0.698611</v>
      </c>
      <c r="R481" t="str">
        <f t="shared" si="139"/>
        <v>-0.282701,0.024733,0.598611</v>
      </c>
      <c r="T481" t="str">
        <f t="shared" si="140"/>
        <v>-0.373573,0.032683,0.648611 -0.282701,0.024733,0.698611</v>
      </c>
      <c r="V481" t="str">
        <f t="shared" si="141"/>
        <v>-0.373573,0.032683,0.648611 -0.282701,0.024733,0.598611</v>
      </c>
    </row>
    <row r="482" spans="1:22" x14ac:dyDescent="0.25">
      <c r="A482" s="143">
        <f t="shared" si="133"/>
        <v>468</v>
      </c>
      <c r="B482" s="133">
        <f t="shared" si="125"/>
        <v>2340</v>
      </c>
      <c r="C482" s="2">
        <f t="shared" si="126"/>
        <v>40.840704496667314</v>
      </c>
      <c r="D482" s="2">
        <f t="shared" si="127"/>
        <v>-1</v>
      </c>
      <c r="E482" s="2">
        <f t="shared" si="128"/>
        <v>-1.9600206874192949E-15</v>
      </c>
      <c r="F482" s="2">
        <f t="shared" si="129"/>
        <v>-0.375</v>
      </c>
      <c r="G482" s="2">
        <f t="shared" si="130"/>
        <v>-7.3500775778223559E-16</v>
      </c>
      <c r="H482" s="2">
        <f t="shared" si="131"/>
        <v>0.65</v>
      </c>
      <c r="I482" t="str">
        <f t="shared" si="132"/>
        <v>-0.375000,0.000000,0.650000</v>
      </c>
      <c r="K482" s="2">
        <f t="shared" si="134"/>
        <v>-0.28378119310727012</v>
      </c>
      <c r="L482" s="2">
        <f t="shared" si="135"/>
        <v>-5.5621700919077923E-16</v>
      </c>
      <c r="M482" s="2">
        <f t="shared" si="136"/>
        <v>0.70000000000000007</v>
      </c>
      <c r="N482" s="2">
        <f t="shared" si="137"/>
        <v>0.6</v>
      </c>
      <c r="O482" s="2"/>
      <c r="P482" t="str">
        <f t="shared" si="138"/>
        <v>-0.283781,0.000000,0.700000</v>
      </c>
      <c r="R482" t="str">
        <f t="shared" si="139"/>
        <v>-0.283781,0.000000,0.600000</v>
      </c>
      <c r="T482" t="str">
        <f t="shared" si="140"/>
        <v>-0.375000,0.000000,0.650000 -0.283781,0.000000,0.700000</v>
      </c>
      <c r="V482" t="str">
        <f t="shared" si="141"/>
        <v>-0.375000,0.000000,0.650000 -0.283781,0.000000,0.600000</v>
      </c>
    </row>
    <row r="483" spans="1:22" x14ac:dyDescent="0.25">
      <c r="A483" s="143">
        <f t="shared" si="133"/>
        <v>469</v>
      </c>
      <c r="B483" s="133">
        <f t="shared" si="125"/>
        <v>2345</v>
      </c>
      <c r="C483" s="2">
        <f t="shared" si="126"/>
        <v>40.927970959267029</v>
      </c>
      <c r="D483" s="2">
        <f t="shared" si="127"/>
        <v>-0.99619469809174555</v>
      </c>
      <c r="E483" s="2">
        <f t="shared" si="128"/>
        <v>-8.7155742747658249E-2</v>
      </c>
      <c r="F483" s="2">
        <f t="shared" si="129"/>
        <v>-0.37357301178440461</v>
      </c>
      <c r="G483" s="2">
        <f t="shared" si="130"/>
        <v>-3.2683403530371843E-2</v>
      </c>
      <c r="H483" s="2">
        <f t="shared" si="131"/>
        <v>0.65138888888888891</v>
      </c>
      <c r="I483" t="str">
        <f t="shared" si="132"/>
        <v>-0.373573,-0.032683,0.651389</v>
      </c>
      <c r="K483" s="2">
        <f t="shared" si="134"/>
        <v>-0.2827013199916123</v>
      </c>
      <c r="L483" s="2">
        <f t="shared" si="135"/>
        <v>-2.4733160663080764E-2</v>
      </c>
      <c r="M483" s="2">
        <f t="shared" si="136"/>
        <v>0.70138888888888895</v>
      </c>
      <c r="N483" s="2">
        <f t="shared" si="137"/>
        <v>0.60138888888888886</v>
      </c>
      <c r="O483" s="2"/>
      <c r="P483" t="str">
        <f t="shared" si="138"/>
        <v>-0.282701,-0.024733,0.701389</v>
      </c>
      <c r="R483" t="str">
        <f t="shared" si="139"/>
        <v>-0.282701,-0.024733,0.601389</v>
      </c>
      <c r="T483" t="str">
        <f t="shared" si="140"/>
        <v>-0.373573,-0.032683,0.651389 -0.282701,-0.024733,0.701389</v>
      </c>
      <c r="V483" t="str">
        <f t="shared" si="141"/>
        <v>-0.373573,-0.032683,0.651389 -0.282701,-0.024733,0.601389</v>
      </c>
    </row>
    <row r="484" spans="1:22" x14ac:dyDescent="0.25">
      <c r="A484" s="143">
        <f t="shared" si="133"/>
        <v>470</v>
      </c>
      <c r="B484" s="133">
        <f t="shared" si="125"/>
        <v>2350</v>
      </c>
      <c r="C484" s="2">
        <f t="shared" si="126"/>
        <v>41.015237421866743</v>
      </c>
      <c r="D484" s="2">
        <f t="shared" si="127"/>
        <v>-0.98480775301220835</v>
      </c>
      <c r="E484" s="2">
        <f t="shared" si="128"/>
        <v>-0.17364817766692858</v>
      </c>
      <c r="F484" s="2">
        <f t="shared" si="129"/>
        <v>-0.36930290737957816</v>
      </c>
      <c r="G484" s="2">
        <f t="shared" si="130"/>
        <v>-6.5118066625098225E-2</v>
      </c>
      <c r="H484" s="2">
        <f t="shared" si="131"/>
        <v>0.65277777777777779</v>
      </c>
      <c r="I484" t="str">
        <f t="shared" si="132"/>
        <v>-0.369303,-0.065118,0.652778</v>
      </c>
      <c r="K484" s="2">
        <f t="shared" si="134"/>
        <v>-0.27946991913109426</v>
      </c>
      <c r="L484" s="2">
        <f t="shared" si="135"/>
        <v>-4.9278087039224212E-2</v>
      </c>
      <c r="M484" s="2">
        <f t="shared" si="136"/>
        <v>0.70277777777777783</v>
      </c>
      <c r="N484" s="2">
        <f t="shared" si="137"/>
        <v>0.60277777777777775</v>
      </c>
      <c r="O484" s="2"/>
      <c r="P484" t="str">
        <f t="shared" si="138"/>
        <v>-0.279470,-0.049278,0.702778</v>
      </c>
      <c r="R484" t="str">
        <f t="shared" si="139"/>
        <v>-0.279470,-0.049278,0.602778</v>
      </c>
      <c r="T484" t="str">
        <f t="shared" si="140"/>
        <v>-0.369303,-0.065118,0.652778 -0.279470,-0.049278,0.702778</v>
      </c>
      <c r="V484" t="str">
        <f t="shared" si="141"/>
        <v>-0.369303,-0.065118,0.652778 -0.279470,-0.049278,0.602778</v>
      </c>
    </row>
    <row r="485" spans="1:22" x14ac:dyDescent="0.25">
      <c r="A485" s="143">
        <f t="shared" si="133"/>
        <v>471</v>
      </c>
      <c r="B485" s="133">
        <f t="shared" si="125"/>
        <v>2355</v>
      </c>
      <c r="C485" s="2">
        <f t="shared" si="126"/>
        <v>41.102503884466458</v>
      </c>
      <c r="D485" s="2">
        <f t="shared" si="127"/>
        <v>-0.9659258262890692</v>
      </c>
      <c r="E485" s="2">
        <f t="shared" si="128"/>
        <v>-0.25881904510251719</v>
      </c>
      <c r="F485" s="2">
        <f t="shared" si="129"/>
        <v>-0.36222218485840096</v>
      </c>
      <c r="G485" s="2">
        <f t="shared" si="130"/>
        <v>-9.7057141913443945E-2</v>
      </c>
      <c r="H485" s="2">
        <f t="shared" si="131"/>
        <v>0.65416666666666667</v>
      </c>
      <c r="I485" t="str">
        <f t="shared" si="132"/>
        <v>-0.362222,-0.097057,0.654167</v>
      </c>
      <c r="K485" s="2">
        <f t="shared" si="134"/>
        <v>-0.2741115834374378</v>
      </c>
      <c r="L485" s="2">
        <f t="shared" si="135"/>
        <v>-7.3447977418076682E-2</v>
      </c>
      <c r="M485" s="2">
        <f t="shared" si="136"/>
        <v>0.70416666666666672</v>
      </c>
      <c r="N485" s="2">
        <f t="shared" si="137"/>
        <v>0.60416666666666663</v>
      </c>
      <c r="O485" s="2"/>
      <c r="P485" t="str">
        <f t="shared" si="138"/>
        <v>-0.274112,-0.073448,0.704167</v>
      </c>
      <c r="R485" t="str">
        <f t="shared" si="139"/>
        <v>-0.274112,-0.073448,0.604167</v>
      </c>
      <c r="T485" t="str">
        <f t="shared" si="140"/>
        <v>-0.362222,-0.097057,0.654167 -0.274112,-0.073448,0.704167</v>
      </c>
      <c r="V485" t="str">
        <f t="shared" si="141"/>
        <v>-0.362222,-0.097057,0.654167 -0.274112,-0.073448,0.604167</v>
      </c>
    </row>
    <row r="486" spans="1:22" x14ac:dyDescent="0.25">
      <c r="A486" s="143">
        <f t="shared" si="133"/>
        <v>472</v>
      </c>
      <c r="B486" s="133">
        <f t="shared" si="125"/>
        <v>2360</v>
      </c>
      <c r="C486" s="2">
        <f t="shared" si="126"/>
        <v>41.18977034706618</v>
      </c>
      <c r="D486" s="2">
        <f t="shared" si="127"/>
        <v>-0.93969262078590787</v>
      </c>
      <c r="E486" s="2">
        <f t="shared" si="128"/>
        <v>-0.34202014332567021</v>
      </c>
      <c r="F486" s="2">
        <f t="shared" si="129"/>
        <v>-0.35238473279471544</v>
      </c>
      <c r="G486" s="2">
        <f t="shared" si="130"/>
        <v>-0.12825755374712633</v>
      </c>
      <c r="H486" s="2">
        <f t="shared" si="131"/>
        <v>0.65555555555555556</v>
      </c>
      <c r="I486" t="str">
        <f t="shared" si="132"/>
        <v>-0.352385,-0.128258,0.655556</v>
      </c>
      <c r="K486" s="2">
        <f t="shared" si="134"/>
        <v>-0.26666709308072245</v>
      </c>
      <c r="L486" s="2">
        <f t="shared" si="135"/>
        <v>-9.7058884339678228E-2</v>
      </c>
      <c r="M486" s="2">
        <f t="shared" si="136"/>
        <v>0.7055555555555556</v>
      </c>
      <c r="N486" s="2">
        <f t="shared" si="137"/>
        <v>0.60555555555555551</v>
      </c>
      <c r="O486" s="2"/>
      <c r="P486" t="str">
        <f t="shared" si="138"/>
        <v>-0.266667,-0.097059,0.705556</v>
      </c>
      <c r="R486" t="str">
        <f t="shared" si="139"/>
        <v>-0.266667,-0.097059,0.605556</v>
      </c>
      <c r="T486" t="str">
        <f t="shared" si="140"/>
        <v>-0.352385,-0.128258,0.655556 -0.266667,-0.097059,0.705556</v>
      </c>
      <c r="V486" t="str">
        <f t="shared" si="141"/>
        <v>-0.352385,-0.128258,0.655556 -0.266667,-0.097059,0.605556</v>
      </c>
    </row>
    <row r="487" spans="1:22" x14ac:dyDescent="0.25">
      <c r="A487" s="143">
        <f t="shared" si="133"/>
        <v>473</v>
      </c>
      <c r="B487" s="133">
        <f t="shared" si="125"/>
        <v>2365</v>
      </c>
      <c r="C487" s="2">
        <f t="shared" si="126"/>
        <v>41.277036809665894</v>
      </c>
      <c r="D487" s="2">
        <f t="shared" si="127"/>
        <v>-0.90630778703665005</v>
      </c>
      <c r="E487" s="2">
        <f t="shared" si="128"/>
        <v>-0.42261826174069916</v>
      </c>
      <c r="F487" s="2">
        <f t="shared" si="129"/>
        <v>-0.33986542013874377</v>
      </c>
      <c r="G487" s="2">
        <f t="shared" si="130"/>
        <v>-0.15848184815276217</v>
      </c>
      <c r="H487" s="2">
        <f t="shared" si="131"/>
        <v>0.65694444444444444</v>
      </c>
      <c r="I487" t="str">
        <f t="shared" si="132"/>
        <v>-0.339865,-0.158482,0.656944</v>
      </c>
      <c r="K487" s="2">
        <f t="shared" si="134"/>
        <v>-0.25719310512767024</v>
      </c>
      <c r="L487" s="2">
        <f t="shared" si="135"/>
        <v>-0.11993111454569617</v>
      </c>
      <c r="M487" s="2">
        <f t="shared" si="136"/>
        <v>0.70694444444444449</v>
      </c>
      <c r="N487" s="2">
        <f t="shared" si="137"/>
        <v>0.6069444444444444</v>
      </c>
      <c r="O487" s="2"/>
      <c r="P487" t="str">
        <f t="shared" si="138"/>
        <v>-0.257193,-0.119931,0.706944</v>
      </c>
      <c r="R487" t="str">
        <f t="shared" si="139"/>
        <v>-0.257193,-0.119931,0.606944</v>
      </c>
      <c r="T487" t="str">
        <f t="shared" si="140"/>
        <v>-0.339865,-0.158482,0.656944 -0.257193,-0.119931,0.706944</v>
      </c>
      <c r="V487" t="str">
        <f t="shared" si="141"/>
        <v>-0.339865,-0.158482,0.656944 -0.257193,-0.119931,0.606944</v>
      </c>
    </row>
    <row r="488" spans="1:22" x14ac:dyDescent="0.25">
      <c r="A488" s="143">
        <f t="shared" si="133"/>
        <v>474</v>
      </c>
      <c r="B488" s="133">
        <f t="shared" si="125"/>
        <v>2370</v>
      </c>
      <c r="C488" s="2">
        <f t="shared" si="126"/>
        <v>41.364303272265609</v>
      </c>
      <c r="D488" s="2">
        <f t="shared" si="127"/>
        <v>-0.86602540378443971</v>
      </c>
      <c r="E488" s="2">
        <f t="shared" si="128"/>
        <v>-0.49999999999999811</v>
      </c>
      <c r="F488" s="2">
        <f t="shared" si="129"/>
        <v>-0.32475952641916489</v>
      </c>
      <c r="G488" s="2">
        <f t="shared" si="130"/>
        <v>-0.18749999999999928</v>
      </c>
      <c r="H488" s="2">
        <f t="shared" si="131"/>
        <v>0.65833333333333333</v>
      </c>
      <c r="I488" t="str">
        <f t="shared" si="132"/>
        <v>-0.324760,-0.187500,0.658333</v>
      </c>
      <c r="K488" s="2">
        <f t="shared" si="134"/>
        <v>-0.24576172234715365</v>
      </c>
      <c r="L488" s="2">
        <f t="shared" si="135"/>
        <v>-0.14189059655363453</v>
      </c>
      <c r="M488" s="2">
        <f t="shared" si="136"/>
        <v>0.70833333333333337</v>
      </c>
      <c r="N488" s="2">
        <f t="shared" si="137"/>
        <v>0.60833333333333328</v>
      </c>
      <c r="O488" s="2"/>
      <c r="P488" t="str">
        <f t="shared" si="138"/>
        <v>-0.245762,-0.141891,0.708333</v>
      </c>
      <c r="R488" t="str">
        <f t="shared" si="139"/>
        <v>-0.245762,-0.141891,0.608333</v>
      </c>
      <c r="T488" t="str">
        <f t="shared" si="140"/>
        <v>-0.324760,-0.187500,0.658333 -0.245762,-0.141891,0.708333</v>
      </c>
      <c r="V488" t="str">
        <f t="shared" si="141"/>
        <v>-0.324760,-0.187500,0.658333 -0.245762,-0.141891,0.608333</v>
      </c>
    </row>
    <row r="489" spans="1:22" x14ac:dyDescent="0.25">
      <c r="A489" s="143">
        <f t="shared" si="133"/>
        <v>475</v>
      </c>
      <c r="B489" s="133">
        <f t="shared" si="125"/>
        <v>2375</v>
      </c>
      <c r="C489" s="2">
        <f t="shared" si="126"/>
        <v>41.451569734865323</v>
      </c>
      <c r="D489" s="2">
        <f t="shared" si="127"/>
        <v>-0.81915204428899413</v>
      </c>
      <c r="E489" s="2">
        <f t="shared" si="128"/>
        <v>-0.57357643635104272</v>
      </c>
      <c r="F489" s="2">
        <f t="shared" si="129"/>
        <v>-0.3071820166083728</v>
      </c>
      <c r="G489" s="2">
        <f t="shared" si="130"/>
        <v>-0.21509116363164102</v>
      </c>
      <c r="H489" s="2">
        <f t="shared" si="131"/>
        <v>0.65972222222222221</v>
      </c>
      <c r="I489" t="str">
        <f t="shared" si="132"/>
        <v>-0.307182,-0.215091,0.659722</v>
      </c>
      <c r="K489" s="2">
        <f t="shared" si="134"/>
        <v>-0.23245994446459015</v>
      </c>
      <c r="L489" s="2">
        <f t="shared" si="135"/>
        <v>-0.16277020544591508</v>
      </c>
      <c r="M489" s="2">
        <f t="shared" si="136"/>
        <v>0.70972222222222225</v>
      </c>
      <c r="N489" s="2">
        <f t="shared" si="137"/>
        <v>0.60972222222222217</v>
      </c>
      <c r="O489" s="2"/>
      <c r="P489" t="str">
        <f t="shared" si="138"/>
        <v>-0.232460,-0.162770,0.709722</v>
      </c>
      <c r="R489" t="str">
        <f t="shared" si="139"/>
        <v>-0.232460,-0.162770,0.609722</v>
      </c>
      <c r="T489" t="str">
        <f t="shared" si="140"/>
        <v>-0.307182,-0.215091,0.659722 -0.232460,-0.162770,0.709722</v>
      </c>
      <c r="V489" t="str">
        <f t="shared" si="141"/>
        <v>-0.307182,-0.215091,0.659722 -0.232460,-0.162770,0.609722</v>
      </c>
    </row>
    <row r="490" spans="1:22" x14ac:dyDescent="0.25">
      <c r="A490" s="143">
        <f t="shared" si="133"/>
        <v>476</v>
      </c>
      <c r="B490" s="133">
        <f t="shared" si="125"/>
        <v>2380</v>
      </c>
      <c r="C490" s="2">
        <f t="shared" si="126"/>
        <v>41.538836197465045</v>
      </c>
      <c r="D490" s="2">
        <f t="shared" si="127"/>
        <v>-0.76604444311897735</v>
      </c>
      <c r="E490" s="2">
        <f t="shared" si="128"/>
        <v>-0.64278760968654025</v>
      </c>
      <c r="F490" s="2">
        <f t="shared" si="129"/>
        <v>-0.28726666616961649</v>
      </c>
      <c r="G490" s="2">
        <f t="shared" si="130"/>
        <v>-0.24104535363245261</v>
      </c>
      <c r="H490" s="2">
        <f t="shared" si="131"/>
        <v>0.66111111111111109</v>
      </c>
      <c r="I490" t="str">
        <f t="shared" si="132"/>
        <v>-0.287267,-0.241045,0.661111</v>
      </c>
      <c r="K490" s="2">
        <f t="shared" si="134"/>
        <v>-0.21738900604149772</v>
      </c>
      <c r="L490" s="2">
        <f t="shared" si="135"/>
        <v>-0.18241103479141665</v>
      </c>
      <c r="M490" s="2">
        <f t="shared" si="136"/>
        <v>0.71111111111111114</v>
      </c>
      <c r="N490" s="2">
        <f t="shared" si="137"/>
        <v>0.61111111111111105</v>
      </c>
      <c r="O490" s="2"/>
      <c r="P490" t="str">
        <f t="shared" si="138"/>
        <v>-0.217389,-0.182411,0.711111</v>
      </c>
      <c r="R490" t="str">
        <f t="shared" si="139"/>
        <v>-0.217389,-0.182411,0.611111</v>
      </c>
      <c r="T490" t="str">
        <f t="shared" si="140"/>
        <v>-0.287267,-0.241045,0.661111 -0.217389,-0.182411,0.711111</v>
      </c>
      <c r="V490" t="str">
        <f t="shared" si="141"/>
        <v>-0.287267,-0.241045,0.661111 -0.217389,-0.182411,0.611111</v>
      </c>
    </row>
    <row r="491" spans="1:22" x14ac:dyDescent="0.25">
      <c r="A491" s="143">
        <f t="shared" si="133"/>
        <v>477</v>
      </c>
      <c r="B491" s="133">
        <f t="shared" si="125"/>
        <v>2385</v>
      </c>
      <c r="C491" s="2">
        <f t="shared" si="126"/>
        <v>41.62610266006476</v>
      </c>
      <c r="D491" s="2">
        <f t="shared" si="127"/>
        <v>-0.70710678118654802</v>
      </c>
      <c r="E491" s="2">
        <f t="shared" si="128"/>
        <v>-0.70710678118654702</v>
      </c>
      <c r="F491" s="2">
        <f t="shared" si="129"/>
        <v>-0.26516504294495552</v>
      </c>
      <c r="G491" s="2">
        <f t="shared" si="130"/>
        <v>-0.26516504294495513</v>
      </c>
      <c r="H491" s="2">
        <f t="shared" si="131"/>
        <v>0.66249999999999998</v>
      </c>
      <c r="I491" t="str">
        <f t="shared" si="132"/>
        <v>-0.265165,-0.265165,0.662500</v>
      </c>
      <c r="K491" s="2">
        <f t="shared" si="134"/>
        <v>-0.20066360601935998</v>
      </c>
      <c r="L491" s="2">
        <f t="shared" si="135"/>
        <v>-0.2006636060193597</v>
      </c>
      <c r="M491" s="2">
        <f t="shared" si="136"/>
        <v>0.71250000000000002</v>
      </c>
      <c r="N491" s="2">
        <f t="shared" si="137"/>
        <v>0.61249999999999993</v>
      </c>
      <c r="O491" s="2"/>
      <c r="P491" t="str">
        <f t="shared" si="138"/>
        <v>-0.200664,-0.200664,0.712500</v>
      </c>
      <c r="R491" t="str">
        <f t="shared" si="139"/>
        <v>-0.200664,-0.200664,0.612500</v>
      </c>
      <c r="T491" t="str">
        <f t="shared" si="140"/>
        <v>-0.265165,-0.265165,0.662500 -0.200664,-0.200664,0.712500</v>
      </c>
      <c r="V491" t="str">
        <f t="shared" si="141"/>
        <v>-0.265165,-0.265165,0.662500 -0.200664,-0.200664,0.612500</v>
      </c>
    </row>
    <row r="492" spans="1:22" x14ac:dyDescent="0.25">
      <c r="A492" s="143">
        <f t="shared" si="133"/>
        <v>478</v>
      </c>
      <c r="B492" s="133">
        <f t="shared" si="125"/>
        <v>2390</v>
      </c>
      <c r="C492" s="2">
        <f t="shared" si="126"/>
        <v>41.713369122664474</v>
      </c>
      <c r="D492" s="2">
        <f t="shared" si="127"/>
        <v>-0.64278760968654136</v>
      </c>
      <c r="E492" s="2">
        <f t="shared" si="128"/>
        <v>-0.76604444311897635</v>
      </c>
      <c r="F492" s="2">
        <f t="shared" si="129"/>
        <v>-0.241045353632453</v>
      </c>
      <c r="G492" s="2">
        <f t="shared" si="130"/>
        <v>-0.28726666616961616</v>
      </c>
      <c r="H492" s="2">
        <f t="shared" si="131"/>
        <v>0.66388888888888886</v>
      </c>
      <c r="I492" t="str">
        <f t="shared" si="132"/>
        <v>-0.241045,-0.287267,0.663889</v>
      </c>
      <c r="K492" s="2">
        <f t="shared" si="134"/>
        <v>-0.18241103479141696</v>
      </c>
      <c r="L492" s="2">
        <f t="shared" si="135"/>
        <v>-0.21738900604149744</v>
      </c>
      <c r="M492" s="2">
        <f t="shared" si="136"/>
        <v>0.71388888888888891</v>
      </c>
      <c r="N492" s="2">
        <f t="shared" si="137"/>
        <v>0.61388888888888882</v>
      </c>
      <c r="O492" s="2"/>
      <c r="P492" t="str">
        <f t="shared" si="138"/>
        <v>-0.182411,-0.217389,0.713889</v>
      </c>
      <c r="R492" t="str">
        <f t="shared" si="139"/>
        <v>-0.182411,-0.217389,0.613889</v>
      </c>
      <c r="T492" t="str">
        <f t="shared" si="140"/>
        <v>-0.241045,-0.287267,0.663889 -0.182411,-0.217389,0.713889</v>
      </c>
      <c r="V492" t="str">
        <f t="shared" si="141"/>
        <v>-0.241045,-0.287267,0.663889 -0.182411,-0.217389,0.613889</v>
      </c>
    </row>
    <row r="493" spans="1:22" x14ac:dyDescent="0.25">
      <c r="A493" s="143">
        <f t="shared" si="133"/>
        <v>479</v>
      </c>
      <c r="B493" s="133">
        <f t="shared" si="125"/>
        <v>2395</v>
      </c>
      <c r="C493" s="2">
        <f t="shared" si="126"/>
        <v>41.800635585264196</v>
      </c>
      <c r="D493" s="2">
        <f t="shared" si="127"/>
        <v>-0.57357643635104394</v>
      </c>
      <c r="E493" s="2">
        <f t="shared" si="128"/>
        <v>-0.81915204428899324</v>
      </c>
      <c r="F493" s="2">
        <f t="shared" si="129"/>
        <v>-0.21509116363164149</v>
      </c>
      <c r="G493" s="2">
        <f t="shared" si="130"/>
        <v>-0.30718201660837247</v>
      </c>
      <c r="H493" s="2">
        <f t="shared" si="131"/>
        <v>0.66527777777777786</v>
      </c>
      <c r="I493" t="str">
        <f t="shared" si="132"/>
        <v>-0.215091,-0.307182,0.665278</v>
      </c>
      <c r="K493" s="2">
        <f t="shared" si="134"/>
        <v>-0.16277020544591544</v>
      </c>
      <c r="L493" s="2">
        <f t="shared" si="135"/>
        <v>-0.23245994446458987</v>
      </c>
      <c r="M493" s="2">
        <f t="shared" si="136"/>
        <v>0.7152777777777779</v>
      </c>
      <c r="N493" s="2">
        <f t="shared" si="137"/>
        <v>0.61527777777777781</v>
      </c>
      <c r="O493" s="2"/>
      <c r="P493" t="str">
        <f t="shared" si="138"/>
        <v>-0.162770,-0.232460,0.715278</v>
      </c>
      <c r="R493" t="str">
        <f t="shared" si="139"/>
        <v>-0.162770,-0.232460,0.615278</v>
      </c>
      <c r="T493" t="str">
        <f t="shared" si="140"/>
        <v>-0.215091,-0.307182,0.665278 -0.162770,-0.232460,0.715278</v>
      </c>
      <c r="V493" t="str">
        <f t="shared" si="141"/>
        <v>-0.215091,-0.307182,0.665278 -0.162770,-0.232460,0.615278</v>
      </c>
    </row>
    <row r="494" spans="1:22" x14ac:dyDescent="0.25">
      <c r="A494" s="143">
        <f t="shared" si="133"/>
        <v>480</v>
      </c>
      <c r="B494" s="133">
        <f t="shared" si="125"/>
        <v>2400</v>
      </c>
      <c r="C494" s="2">
        <f t="shared" si="126"/>
        <v>41.887902047863911</v>
      </c>
      <c r="D494" s="2">
        <f t="shared" si="127"/>
        <v>-0.49999999999999939</v>
      </c>
      <c r="E494" s="2">
        <f t="shared" si="128"/>
        <v>-0.86602540378443904</v>
      </c>
      <c r="F494" s="2">
        <f t="shared" si="129"/>
        <v>-0.18749999999999978</v>
      </c>
      <c r="G494" s="2">
        <f t="shared" si="130"/>
        <v>-0.32475952641916461</v>
      </c>
      <c r="H494" s="2">
        <f t="shared" si="131"/>
        <v>0.66666666666666674</v>
      </c>
      <c r="I494" t="str">
        <f t="shared" si="132"/>
        <v>-0.187500,-0.324760,0.666667</v>
      </c>
      <c r="K494" s="2">
        <f t="shared" si="134"/>
        <v>-0.1418905965536349</v>
      </c>
      <c r="L494" s="2">
        <f t="shared" si="135"/>
        <v>-0.24576172234715349</v>
      </c>
      <c r="M494" s="2">
        <f t="shared" si="136"/>
        <v>0.71666666666666679</v>
      </c>
      <c r="N494" s="2">
        <f t="shared" si="137"/>
        <v>0.6166666666666667</v>
      </c>
      <c r="O494" s="2"/>
      <c r="P494" t="str">
        <f t="shared" si="138"/>
        <v>-0.141891,-0.245762,0.716667</v>
      </c>
      <c r="R494" t="str">
        <f t="shared" si="139"/>
        <v>-0.141891,-0.245762,0.616667</v>
      </c>
      <c r="T494" t="str">
        <f t="shared" si="140"/>
        <v>-0.187500,-0.324760,0.666667 -0.141891,-0.245762,0.716667</v>
      </c>
      <c r="V494" t="str">
        <f t="shared" si="141"/>
        <v>-0.187500,-0.324760,0.666667 -0.141891,-0.245762,0.616667</v>
      </c>
    </row>
    <row r="495" spans="1:22" x14ac:dyDescent="0.25">
      <c r="A495" s="143">
        <f t="shared" si="133"/>
        <v>481</v>
      </c>
      <c r="B495" s="133">
        <f t="shared" si="125"/>
        <v>2405</v>
      </c>
      <c r="C495" s="2">
        <f t="shared" si="126"/>
        <v>41.975168510463625</v>
      </c>
      <c r="D495" s="2">
        <f t="shared" si="127"/>
        <v>-0.4226182617407005</v>
      </c>
      <c r="E495" s="2">
        <f t="shared" si="128"/>
        <v>-0.90630778703664949</v>
      </c>
      <c r="F495" s="2">
        <f t="shared" si="129"/>
        <v>-0.15848184815276267</v>
      </c>
      <c r="G495" s="2">
        <f t="shared" si="130"/>
        <v>-0.33986542013874355</v>
      </c>
      <c r="H495" s="2">
        <f t="shared" si="131"/>
        <v>0.66805555555555562</v>
      </c>
      <c r="I495" t="str">
        <f t="shared" si="132"/>
        <v>-0.158482,-0.339865,0.668056</v>
      </c>
      <c r="K495" s="2">
        <f t="shared" si="134"/>
        <v>-0.11993111454569656</v>
      </c>
      <c r="L495" s="2">
        <f t="shared" si="135"/>
        <v>-0.25719310512767007</v>
      </c>
      <c r="M495" s="2">
        <f t="shared" si="136"/>
        <v>0.71805555555555567</v>
      </c>
      <c r="N495" s="2">
        <f t="shared" si="137"/>
        <v>0.61805555555555558</v>
      </c>
      <c r="O495" s="2"/>
      <c r="P495" t="str">
        <f t="shared" si="138"/>
        <v>-0.119931,-0.257193,0.718056</v>
      </c>
      <c r="R495" t="str">
        <f t="shared" si="139"/>
        <v>-0.119931,-0.257193,0.618056</v>
      </c>
      <c r="T495" t="str">
        <f t="shared" si="140"/>
        <v>-0.158482,-0.339865,0.668056 -0.119931,-0.257193,0.718056</v>
      </c>
      <c r="V495" t="str">
        <f t="shared" si="141"/>
        <v>-0.158482,-0.339865,0.668056 -0.119931,-0.257193,0.618056</v>
      </c>
    </row>
    <row r="496" spans="1:22" x14ac:dyDescent="0.25">
      <c r="A496" s="143">
        <f t="shared" si="133"/>
        <v>482</v>
      </c>
      <c r="B496" s="133">
        <f t="shared" si="125"/>
        <v>2410</v>
      </c>
      <c r="C496" s="2">
        <f t="shared" si="126"/>
        <v>42.06243497306334</v>
      </c>
      <c r="D496" s="2">
        <f t="shared" si="127"/>
        <v>-0.3420201433256716</v>
      </c>
      <c r="E496" s="2">
        <f t="shared" si="128"/>
        <v>-0.93969262078590732</v>
      </c>
      <c r="F496" s="2">
        <f t="shared" si="129"/>
        <v>-0.12825755374712686</v>
      </c>
      <c r="G496" s="2">
        <f t="shared" si="130"/>
        <v>-0.35238473279471527</v>
      </c>
      <c r="H496" s="2">
        <f t="shared" si="131"/>
        <v>0.66944444444444451</v>
      </c>
      <c r="I496" t="str">
        <f t="shared" si="132"/>
        <v>-0.128258,-0.352385,0.669444</v>
      </c>
      <c r="K496" s="2">
        <f t="shared" si="134"/>
        <v>-9.7058884339678617E-2</v>
      </c>
      <c r="L496" s="2">
        <f t="shared" si="135"/>
        <v>-0.26666709308072234</v>
      </c>
      <c r="M496" s="2">
        <f t="shared" si="136"/>
        <v>0.71944444444444455</v>
      </c>
      <c r="N496" s="2">
        <f t="shared" si="137"/>
        <v>0.61944444444444446</v>
      </c>
      <c r="O496" s="2"/>
      <c r="P496" t="str">
        <f t="shared" si="138"/>
        <v>-0.097059,-0.266667,0.719444</v>
      </c>
      <c r="R496" t="str">
        <f t="shared" si="139"/>
        <v>-0.097059,-0.266667,0.619444</v>
      </c>
      <c r="T496" t="str">
        <f t="shared" si="140"/>
        <v>-0.128258,-0.352385,0.669444 -0.097059,-0.266667,0.719444</v>
      </c>
      <c r="V496" t="str">
        <f t="shared" si="141"/>
        <v>-0.128258,-0.352385,0.669444 -0.097059,-0.266667,0.619444</v>
      </c>
    </row>
    <row r="497" spans="1:22" x14ac:dyDescent="0.25">
      <c r="A497" s="143">
        <f t="shared" si="133"/>
        <v>483</v>
      </c>
      <c r="B497" s="133">
        <f t="shared" si="125"/>
        <v>2415</v>
      </c>
      <c r="C497" s="2">
        <f t="shared" si="126"/>
        <v>42.149701435663061</v>
      </c>
      <c r="D497" s="2">
        <f t="shared" si="127"/>
        <v>-0.25881904510251863</v>
      </c>
      <c r="E497" s="2">
        <f t="shared" si="128"/>
        <v>-0.96592582628906887</v>
      </c>
      <c r="F497" s="2">
        <f t="shared" si="129"/>
        <v>-9.7057141913444486E-2</v>
      </c>
      <c r="G497" s="2">
        <f t="shared" si="130"/>
        <v>-0.36222218485840085</v>
      </c>
      <c r="H497" s="2">
        <f t="shared" si="131"/>
        <v>0.67083333333333339</v>
      </c>
      <c r="I497" t="str">
        <f t="shared" si="132"/>
        <v>-0.097057,-0.362222,0.670833</v>
      </c>
      <c r="K497" s="2">
        <f t="shared" si="134"/>
        <v>-7.3447977418077098E-2</v>
      </c>
      <c r="L497" s="2">
        <f t="shared" si="135"/>
        <v>-0.27411158343743769</v>
      </c>
      <c r="M497" s="2">
        <f t="shared" si="136"/>
        <v>0.72083333333333344</v>
      </c>
      <c r="N497" s="2">
        <f t="shared" si="137"/>
        <v>0.62083333333333335</v>
      </c>
      <c r="O497" s="2"/>
      <c r="P497" t="str">
        <f t="shared" si="138"/>
        <v>-0.073448,-0.274112,0.720833</v>
      </c>
      <c r="R497" t="str">
        <f t="shared" si="139"/>
        <v>-0.073448,-0.274112,0.620833</v>
      </c>
      <c r="T497" t="str">
        <f t="shared" si="140"/>
        <v>-0.097057,-0.362222,0.670833 -0.073448,-0.274112,0.720833</v>
      </c>
      <c r="V497" t="str">
        <f t="shared" si="141"/>
        <v>-0.097057,-0.362222,0.670833 -0.073448,-0.274112,0.620833</v>
      </c>
    </row>
    <row r="498" spans="1:22" x14ac:dyDescent="0.25">
      <c r="A498" s="143">
        <f t="shared" si="133"/>
        <v>484</v>
      </c>
      <c r="B498" s="133">
        <f t="shared" si="125"/>
        <v>2420</v>
      </c>
      <c r="C498" s="2">
        <f t="shared" si="126"/>
        <v>42.236967898262776</v>
      </c>
      <c r="D498" s="2">
        <f t="shared" si="127"/>
        <v>-0.17364817766693003</v>
      </c>
      <c r="E498" s="2">
        <f t="shared" si="128"/>
        <v>-0.98480775301220813</v>
      </c>
      <c r="F498" s="2">
        <f t="shared" si="129"/>
        <v>-6.5118066625098753E-2</v>
      </c>
      <c r="G498" s="2">
        <f t="shared" si="130"/>
        <v>-0.36930290737957805</v>
      </c>
      <c r="H498" s="2">
        <f t="shared" si="131"/>
        <v>0.67222222222222228</v>
      </c>
      <c r="I498" t="str">
        <f t="shared" si="132"/>
        <v>-0.065118,-0.369303,0.672222</v>
      </c>
      <c r="K498" s="2">
        <f t="shared" si="134"/>
        <v>-4.9278087039224622E-2</v>
      </c>
      <c r="L498" s="2">
        <f t="shared" si="135"/>
        <v>-0.2794699191310942</v>
      </c>
      <c r="M498" s="2">
        <f t="shared" si="136"/>
        <v>0.72222222222222232</v>
      </c>
      <c r="N498" s="2">
        <f t="shared" si="137"/>
        <v>0.62222222222222223</v>
      </c>
      <c r="O498" s="2"/>
      <c r="P498" t="str">
        <f t="shared" si="138"/>
        <v>-0.049278,-0.279470,0.722222</v>
      </c>
      <c r="R498" t="str">
        <f t="shared" si="139"/>
        <v>-0.049278,-0.279470,0.622222</v>
      </c>
      <c r="T498" t="str">
        <f t="shared" si="140"/>
        <v>-0.065118,-0.369303,0.672222 -0.049278,-0.279470,0.722222</v>
      </c>
      <c r="V498" t="str">
        <f t="shared" si="141"/>
        <v>-0.065118,-0.369303,0.672222 -0.049278,-0.279470,0.622222</v>
      </c>
    </row>
    <row r="499" spans="1:22" x14ac:dyDescent="0.25">
      <c r="A499" s="143">
        <f t="shared" si="133"/>
        <v>485</v>
      </c>
      <c r="B499" s="133">
        <f t="shared" si="125"/>
        <v>2425</v>
      </c>
      <c r="C499" s="2">
        <f t="shared" si="126"/>
        <v>42.324234360862491</v>
      </c>
      <c r="D499" s="2">
        <f t="shared" si="127"/>
        <v>-8.715574274765972E-2</v>
      </c>
      <c r="E499" s="2">
        <f t="shared" si="128"/>
        <v>-0.99619469809174543</v>
      </c>
      <c r="F499" s="2">
        <f t="shared" si="129"/>
        <v>-3.2683403530372399E-2</v>
      </c>
      <c r="G499" s="2">
        <f t="shared" si="130"/>
        <v>-0.37357301178440455</v>
      </c>
      <c r="H499" s="2">
        <f t="shared" si="131"/>
        <v>0.67361111111111116</v>
      </c>
      <c r="I499" t="str">
        <f t="shared" si="132"/>
        <v>-0.032683,-0.373573,0.673611</v>
      </c>
      <c r="K499" s="2">
        <f t="shared" si="134"/>
        <v>-2.4733160663081181E-2</v>
      </c>
      <c r="L499" s="2">
        <f t="shared" si="135"/>
        <v>-0.2827013199916123</v>
      </c>
      <c r="M499" s="2">
        <f t="shared" si="136"/>
        <v>0.7236111111111112</v>
      </c>
      <c r="N499" s="2">
        <f t="shared" si="137"/>
        <v>0.62361111111111112</v>
      </c>
      <c r="O499" s="2"/>
      <c r="P499" t="str">
        <f t="shared" si="138"/>
        <v>-0.024733,-0.282701,0.723611</v>
      </c>
      <c r="R499" t="str">
        <f t="shared" si="139"/>
        <v>-0.024733,-0.282701,0.623611</v>
      </c>
      <c r="T499" t="str">
        <f t="shared" si="140"/>
        <v>-0.032683,-0.373573,0.673611 -0.024733,-0.282701,0.723611</v>
      </c>
      <c r="V499" t="str">
        <f t="shared" si="141"/>
        <v>-0.032683,-0.373573,0.673611 -0.024733,-0.282701,0.623611</v>
      </c>
    </row>
    <row r="500" spans="1:22" x14ac:dyDescent="0.25">
      <c r="A500" s="143">
        <f t="shared" si="133"/>
        <v>486</v>
      </c>
      <c r="B500" s="133">
        <f t="shared" si="125"/>
        <v>2430</v>
      </c>
      <c r="C500" s="2">
        <f t="shared" si="126"/>
        <v>42.411500823462205</v>
      </c>
      <c r="D500" s="2">
        <f t="shared" si="127"/>
        <v>-3.4303072535268875E-15</v>
      </c>
      <c r="E500" s="2">
        <f t="shared" si="128"/>
        <v>-1</v>
      </c>
      <c r="F500" s="2">
        <f t="shared" si="129"/>
        <v>-1.2863652200725828E-15</v>
      </c>
      <c r="G500" s="2">
        <f t="shared" si="130"/>
        <v>-0.375</v>
      </c>
      <c r="H500" s="2">
        <f t="shared" si="131"/>
        <v>0.67500000000000004</v>
      </c>
      <c r="I500" t="str">
        <f t="shared" si="132"/>
        <v>0.000000,-0.375000,0.675000</v>
      </c>
      <c r="K500" s="2">
        <f t="shared" si="134"/>
        <v>-9.7345668513038298E-16</v>
      </c>
      <c r="L500" s="2">
        <f t="shared" si="135"/>
        <v>-0.28378119310727012</v>
      </c>
      <c r="M500" s="2">
        <f t="shared" si="136"/>
        <v>0.72500000000000009</v>
      </c>
      <c r="N500" s="2">
        <f t="shared" si="137"/>
        <v>0.625</v>
      </c>
      <c r="O500" s="2"/>
      <c r="P500" t="str">
        <f t="shared" si="138"/>
        <v>0.000000,-0.283781,0.725000</v>
      </c>
      <c r="R500" t="str">
        <f t="shared" si="139"/>
        <v>0.000000,-0.283781,0.625000</v>
      </c>
      <c r="T500" t="str">
        <f t="shared" si="140"/>
        <v>0.000000,-0.375000,0.675000 0.000000,-0.283781,0.725000</v>
      </c>
      <c r="V500" t="str">
        <f t="shared" si="141"/>
        <v>0.000000,-0.375000,0.675000 0.000000,-0.283781,0.625000</v>
      </c>
    </row>
    <row r="501" spans="1:22" x14ac:dyDescent="0.25">
      <c r="A501" s="143">
        <f t="shared" si="133"/>
        <v>487</v>
      </c>
      <c r="B501" s="133">
        <f t="shared" si="125"/>
        <v>2435</v>
      </c>
      <c r="C501" s="2">
        <f t="shared" si="126"/>
        <v>42.498767286061927</v>
      </c>
      <c r="D501" s="2">
        <f t="shared" si="127"/>
        <v>8.715574274765997E-2</v>
      </c>
      <c r="E501" s="2">
        <f t="shared" si="128"/>
        <v>-0.99619469809174532</v>
      </c>
      <c r="F501" s="2">
        <f t="shared" si="129"/>
        <v>3.2683403530372489E-2</v>
      </c>
      <c r="G501" s="2">
        <f t="shared" si="130"/>
        <v>-0.3735730117844045</v>
      </c>
      <c r="H501" s="2">
        <f t="shared" si="131"/>
        <v>0.67638888888888893</v>
      </c>
      <c r="I501" t="str">
        <f t="shared" si="132"/>
        <v>0.032683,-0.373573,0.676389</v>
      </c>
      <c r="K501" s="2">
        <f t="shared" si="134"/>
        <v>2.473316066308125E-2</v>
      </c>
      <c r="L501" s="2">
        <f t="shared" si="135"/>
        <v>-0.28270131999161224</v>
      </c>
      <c r="M501" s="2">
        <f t="shared" si="136"/>
        <v>0.72638888888888897</v>
      </c>
      <c r="N501" s="2">
        <f t="shared" si="137"/>
        <v>0.62638888888888888</v>
      </c>
      <c r="O501" s="2"/>
      <c r="P501" t="str">
        <f t="shared" si="138"/>
        <v>0.024733,-0.282701,0.726389</v>
      </c>
      <c r="R501" t="str">
        <f t="shared" si="139"/>
        <v>0.024733,-0.282701,0.626389</v>
      </c>
      <c r="T501" t="str">
        <f t="shared" si="140"/>
        <v>0.032683,-0.373573,0.676389 0.024733,-0.282701,0.726389</v>
      </c>
      <c r="V501" t="str">
        <f t="shared" si="141"/>
        <v>0.032683,-0.373573,0.676389 0.024733,-0.282701,0.626389</v>
      </c>
    </row>
    <row r="502" spans="1:22" x14ac:dyDescent="0.25">
      <c r="A502" s="143">
        <f t="shared" si="133"/>
        <v>488</v>
      </c>
      <c r="B502" s="133">
        <f t="shared" si="125"/>
        <v>2440</v>
      </c>
      <c r="C502" s="2">
        <f t="shared" si="126"/>
        <v>42.586033748661642</v>
      </c>
      <c r="D502" s="2">
        <f t="shared" si="127"/>
        <v>0.17364817766693028</v>
      </c>
      <c r="E502" s="2">
        <f t="shared" si="128"/>
        <v>-0.98480775301220802</v>
      </c>
      <c r="F502" s="2">
        <f t="shared" si="129"/>
        <v>6.511806662509885E-2</v>
      </c>
      <c r="G502" s="2">
        <f t="shared" si="130"/>
        <v>-0.36930290737957799</v>
      </c>
      <c r="H502" s="2">
        <f t="shared" si="131"/>
        <v>0.67777777777777781</v>
      </c>
      <c r="I502" t="str">
        <f t="shared" si="132"/>
        <v>0.065118,-0.369303,0.677778</v>
      </c>
      <c r="K502" s="2">
        <f t="shared" si="134"/>
        <v>4.9278087039224691E-2</v>
      </c>
      <c r="L502" s="2">
        <f t="shared" si="135"/>
        <v>-0.2794699191310942</v>
      </c>
      <c r="M502" s="2">
        <f t="shared" si="136"/>
        <v>0.72777777777777786</v>
      </c>
      <c r="N502" s="2">
        <f t="shared" si="137"/>
        <v>0.62777777777777777</v>
      </c>
      <c r="O502" s="2"/>
      <c r="P502" t="str">
        <f t="shared" si="138"/>
        <v>0.049278,-0.279470,0.727778</v>
      </c>
      <c r="R502" t="str">
        <f t="shared" si="139"/>
        <v>0.049278,-0.279470,0.627778</v>
      </c>
      <c r="T502" t="str">
        <f t="shared" si="140"/>
        <v>0.065118,-0.369303,0.677778 0.049278,-0.279470,0.727778</v>
      </c>
      <c r="V502" t="str">
        <f t="shared" si="141"/>
        <v>0.065118,-0.369303,0.677778 0.049278,-0.279470,0.627778</v>
      </c>
    </row>
    <row r="503" spans="1:22" x14ac:dyDescent="0.25">
      <c r="A503" s="143">
        <f t="shared" si="133"/>
        <v>489</v>
      </c>
      <c r="B503" s="133">
        <f t="shared" si="125"/>
        <v>2445</v>
      </c>
      <c r="C503" s="2">
        <f t="shared" si="126"/>
        <v>42.673300211261356</v>
      </c>
      <c r="D503" s="2">
        <f t="shared" si="127"/>
        <v>0.25881904510251885</v>
      </c>
      <c r="E503" s="2">
        <f t="shared" si="128"/>
        <v>-0.96592582628906876</v>
      </c>
      <c r="F503" s="2">
        <f t="shared" si="129"/>
        <v>9.705714191344457E-2</v>
      </c>
      <c r="G503" s="2">
        <f t="shared" si="130"/>
        <v>-0.3622221848584008</v>
      </c>
      <c r="H503" s="2">
        <f t="shared" si="131"/>
        <v>0.6791666666666667</v>
      </c>
      <c r="I503" t="str">
        <f t="shared" si="132"/>
        <v>0.097057,-0.362222,0.679167</v>
      </c>
      <c r="K503" s="2">
        <f t="shared" si="134"/>
        <v>7.3447977418077154E-2</v>
      </c>
      <c r="L503" s="2">
        <f t="shared" si="135"/>
        <v>-0.27411158343743769</v>
      </c>
      <c r="M503" s="2">
        <f t="shared" si="136"/>
        <v>0.72916666666666674</v>
      </c>
      <c r="N503" s="2">
        <f t="shared" si="137"/>
        <v>0.62916666666666665</v>
      </c>
      <c r="O503" s="2"/>
      <c r="P503" t="str">
        <f t="shared" si="138"/>
        <v>0.073448,-0.274112,0.729167</v>
      </c>
      <c r="R503" t="str">
        <f t="shared" si="139"/>
        <v>0.073448,-0.274112,0.629167</v>
      </c>
      <c r="T503" t="str">
        <f t="shared" si="140"/>
        <v>0.097057,-0.362222,0.679167 0.073448,-0.274112,0.729167</v>
      </c>
      <c r="V503" t="str">
        <f t="shared" si="141"/>
        <v>0.097057,-0.362222,0.679167 0.073448,-0.274112,0.629167</v>
      </c>
    </row>
    <row r="504" spans="1:22" x14ac:dyDescent="0.25">
      <c r="A504" s="143">
        <f t="shared" si="133"/>
        <v>490</v>
      </c>
      <c r="B504" s="133">
        <f t="shared" ref="B504:B567" si="142">$B$11+(A504*360/$B$7)</f>
        <v>2450</v>
      </c>
      <c r="C504" s="2">
        <f t="shared" ref="C504:C567" si="143">RADIANS(B504)</f>
        <v>42.760566673861071</v>
      </c>
      <c r="D504" s="2">
        <f t="shared" ref="D504:D567" si="144">COS(C504)</f>
        <v>0.3420201433256651</v>
      </c>
      <c r="E504" s="2">
        <f t="shared" ref="E504:E567" si="145">SIN(C504)</f>
        <v>-0.93969262078590965</v>
      </c>
      <c r="F504" s="2">
        <f t="shared" ref="F504:F567" si="146">$B$8+(D504*($B$5/2))</f>
        <v>0.12825755374712441</v>
      </c>
      <c r="G504" s="2">
        <f t="shared" ref="G504:G567" si="147">$B$9+(E504*($B$5/2))</f>
        <v>-0.3523847327947161</v>
      </c>
      <c r="H504" s="2">
        <f t="shared" ref="H504:H567" si="148">$B$10+(A504*(1/($B$7*$B$6)))</f>
        <v>0.68055555555555558</v>
      </c>
      <c r="I504" t="str">
        <f t="shared" ref="I504:I567" si="149">TEXT(F504,"0.000000") &amp; "," &amp; TEXT(G504,"0.000000") &amp; "," &amp; TEXT(H504,"0.000000")</f>
        <v>0.128258,-0.352385,0.680556</v>
      </c>
      <c r="K504" s="2">
        <f t="shared" si="134"/>
        <v>9.7058884339676771E-2</v>
      </c>
      <c r="L504" s="2">
        <f t="shared" si="135"/>
        <v>-0.26666709308072301</v>
      </c>
      <c r="M504" s="2">
        <f t="shared" si="136"/>
        <v>0.73055555555555562</v>
      </c>
      <c r="N504" s="2">
        <f t="shared" si="137"/>
        <v>0.63055555555555554</v>
      </c>
      <c r="O504" s="2"/>
      <c r="P504" t="str">
        <f t="shared" si="138"/>
        <v>0.097059,-0.266667,0.730556</v>
      </c>
      <c r="R504" t="str">
        <f t="shared" si="139"/>
        <v>0.097059,-0.266667,0.630556</v>
      </c>
      <c r="T504" t="str">
        <f t="shared" si="140"/>
        <v>0.128258,-0.352385,0.680556 0.097059,-0.266667,0.730556</v>
      </c>
      <c r="V504" t="str">
        <f t="shared" si="141"/>
        <v>0.128258,-0.352385,0.680556 0.097059,-0.266667,0.630556</v>
      </c>
    </row>
    <row r="505" spans="1:22" x14ac:dyDescent="0.25">
      <c r="A505" s="143">
        <f t="shared" ref="A505:A568" si="150">A504+1</f>
        <v>491</v>
      </c>
      <c r="B505" s="133">
        <f t="shared" si="142"/>
        <v>2455</v>
      </c>
      <c r="C505" s="2">
        <f t="shared" si="143"/>
        <v>42.847833136460793</v>
      </c>
      <c r="D505" s="2">
        <f t="shared" si="144"/>
        <v>0.42261826174070072</v>
      </c>
      <c r="E505" s="2">
        <f t="shared" si="145"/>
        <v>-0.90630778703664938</v>
      </c>
      <c r="F505" s="2">
        <f t="shared" si="146"/>
        <v>0.15848184815276278</v>
      </c>
      <c r="G505" s="2">
        <f t="shared" si="147"/>
        <v>-0.33986542013874355</v>
      </c>
      <c r="H505" s="2">
        <f t="shared" si="148"/>
        <v>0.68194444444444446</v>
      </c>
      <c r="I505" t="str">
        <f t="shared" si="149"/>
        <v>0.158482,-0.339865,0.681944</v>
      </c>
      <c r="K505" s="2">
        <f t="shared" si="134"/>
        <v>0.11993111454569662</v>
      </c>
      <c r="L505" s="2">
        <f t="shared" si="135"/>
        <v>-0.25719310512767002</v>
      </c>
      <c r="M505" s="2">
        <f t="shared" si="136"/>
        <v>0.73194444444444451</v>
      </c>
      <c r="N505" s="2">
        <f t="shared" si="137"/>
        <v>0.63194444444444442</v>
      </c>
      <c r="O505" s="2"/>
      <c r="P505" t="str">
        <f t="shared" si="138"/>
        <v>0.119931,-0.257193,0.731944</v>
      </c>
      <c r="R505" t="str">
        <f t="shared" si="139"/>
        <v>0.119931,-0.257193,0.631944</v>
      </c>
      <c r="T505" t="str">
        <f t="shared" si="140"/>
        <v>0.158482,-0.339865,0.681944 0.119931,-0.257193,0.731944</v>
      </c>
      <c r="V505" t="str">
        <f t="shared" si="141"/>
        <v>0.158482,-0.339865,0.681944 0.119931,-0.257193,0.631944</v>
      </c>
    </row>
    <row r="506" spans="1:22" x14ac:dyDescent="0.25">
      <c r="A506" s="143">
        <f t="shared" si="150"/>
        <v>492</v>
      </c>
      <c r="B506" s="133">
        <f t="shared" si="142"/>
        <v>2460</v>
      </c>
      <c r="C506" s="2">
        <f t="shared" si="143"/>
        <v>42.935099599060507</v>
      </c>
      <c r="D506" s="2">
        <f t="shared" si="144"/>
        <v>0.49999999999999956</v>
      </c>
      <c r="E506" s="2">
        <f t="shared" si="145"/>
        <v>-0.86602540378443893</v>
      </c>
      <c r="F506" s="2">
        <f t="shared" si="146"/>
        <v>0.18749999999999983</v>
      </c>
      <c r="G506" s="2">
        <f t="shared" si="147"/>
        <v>-0.32475952641916461</v>
      </c>
      <c r="H506" s="2">
        <f t="shared" si="148"/>
        <v>0.68333333333333335</v>
      </c>
      <c r="I506" t="str">
        <f t="shared" si="149"/>
        <v>0.187500,-0.324760,0.683333</v>
      </c>
      <c r="K506" s="2">
        <f t="shared" si="134"/>
        <v>0.14189059655363492</v>
      </c>
      <c r="L506" s="2">
        <f t="shared" si="135"/>
        <v>-0.24576172234715346</v>
      </c>
      <c r="M506" s="2">
        <f t="shared" si="136"/>
        <v>0.73333333333333339</v>
      </c>
      <c r="N506" s="2">
        <f t="shared" si="137"/>
        <v>0.6333333333333333</v>
      </c>
      <c r="O506" s="2"/>
      <c r="P506" t="str">
        <f t="shared" si="138"/>
        <v>0.141891,-0.245762,0.733333</v>
      </c>
      <c r="R506" t="str">
        <f t="shared" si="139"/>
        <v>0.141891,-0.245762,0.633333</v>
      </c>
      <c r="T506" t="str">
        <f t="shared" si="140"/>
        <v>0.187500,-0.324760,0.683333 0.141891,-0.245762,0.733333</v>
      </c>
      <c r="V506" t="str">
        <f t="shared" si="141"/>
        <v>0.187500,-0.324760,0.683333 0.141891,-0.245762,0.633333</v>
      </c>
    </row>
    <row r="507" spans="1:22" x14ac:dyDescent="0.25">
      <c r="A507" s="143">
        <f t="shared" si="150"/>
        <v>493</v>
      </c>
      <c r="B507" s="133">
        <f t="shared" si="142"/>
        <v>2465</v>
      </c>
      <c r="C507" s="2">
        <f t="shared" si="143"/>
        <v>43.022366061660222</v>
      </c>
      <c r="D507" s="2">
        <f t="shared" si="144"/>
        <v>0.57357643635104416</v>
      </c>
      <c r="E507" s="2">
        <f t="shared" si="145"/>
        <v>-0.81915204428899313</v>
      </c>
      <c r="F507" s="2">
        <f t="shared" si="146"/>
        <v>0.21509116363164155</v>
      </c>
      <c r="G507" s="2">
        <f t="shared" si="147"/>
        <v>-0.30718201660837241</v>
      </c>
      <c r="H507" s="2">
        <f t="shared" si="148"/>
        <v>0.68472222222222223</v>
      </c>
      <c r="I507" t="str">
        <f t="shared" si="149"/>
        <v>0.215091,-0.307182,0.684722</v>
      </c>
      <c r="K507" s="2">
        <f t="shared" si="134"/>
        <v>0.1627702054459155</v>
      </c>
      <c r="L507" s="2">
        <f t="shared" si="135"/>
        <v>-0.23245994446458984</v>
      </c>
      <c r="M507" s="2">
        <f t="shared" si="136"/>
        <v>0.73472222222222228</v>
      </c>
      <c r="N507" s="2">
        <f t="shared" si="137"/>
        <v>0.63472222222222219</v>
      </c>
      <c r="O507" s="2"/>
      <c r="P507" t="str">
        <f t="shared" si="138"/>
        <v>0.162770,-0.232460,0.734722</v>
      </c>
      <c r="R507" t="str">
        <f t="shared" si="139"/>
        <v>0.162770,-0.232460,0.634722</v>
      </c>
      <c r="T507" t="str">
        <f t="shared" si="140"/>
        <v>0.215091,-0.307182,0.684722 0.162770,-0.232460,0.734722</v>
      </c>
      <c r="V507" t="str">
        <f t="shared" si="141"/>
        <v>0.215091,-0.307182,0.684722 0.162770,-0.232460,0.634722</v>
      </c>
    </row>
    <row r="508" spans="1:22" x14ac:dyDescent="0.25">
      <c r="A508" s="143">
        <f t="shared" si="150"/>
        <v>494</v>
      </c>
      <c r="B508" s="133">
        <f t="shared" si="142"/>
        <v>2470</v>
      </c>
      <c r="C508" s="2">
        <f t="shared" si="143"/>
        <v>43.109632524259936</v>
      </c>
      <c r="D508" s="2">
        <f t="shared" si="144"/>
        <v>0.64278760968653603</v>
      </c>
      <c r="E508" s="2">
        <f t="shared" si="145"/>
        <v>-0.76604444311898079</v>
      </c>
      <c r="F508" s="2">
        <f t="shared" si="146"/>
        <v>0.241045353632451</v>
      </c>
      <c r="G508" s="2">
        <f t="shared" si="147"/>
        <v>-0.28726666616961782</v>
      </c>
      <c r="H508" s="2">
        <f t="shared" si="148"/>
        <v>0.68611111111111112</v>
      </c>
      <c r="I508" t="str">
        <f t="shared" si="149"/>
        <v>0.241045,-0.287267,0.686111</v>
      </c>
      <c r="K508" s="2">
        <f t="shared" si="134"/>
        <v>0.18241103479141546</v>
      </c>
      <c r="L508" s="2">
        <f t="shared" si="135"/>
        <v>-0.21738900604149869</v>
      </c>
      <c r="M508" s="2">
        <f t="shared" si="136"/>
        <v>0.73611111111111116</v>
      </c>
      <c r="N508" s="2">
        <f t="shared" si="137"/>
        <v>0.63611111111111107</v>
      </c>
      <c r="O508" s="2"/>
      <c r="P508" t="str">
        <f t="shared" si="138"/>
        <v>0.182411,-0.217389,0.736111</v>
      </c>
      <c r="R508" t="str">
        <f t="shared" si="139"/>
        <v>0.182411,-0.217389,0.636111</v>
      </c>
      <c r="T508" t="str">
        <f t="shared" si="140"/>
        <v>0.241045,-0.287267,0.686111 0.182411,-0.217389,0.736111</v>
      </c>
      <c r="V508" t="str">
        <f t="shared" si="141"/>
        <v>0.241045,-0.287267,0.686111 0.182411,-0.217389,0.636111</v>
      </c>
    </row>
    <row r="509" spans="1:22" x14ac:dyDescent="0.25">
      <c r="A509" s="143">
        <f t="shared" si="150"/>
        <v>495</v>
      </c>
      <c r="B509" s="133">
        <f t="shared" si="142"/>
        <v>2475</v>
      </c>
      <c r="C509" s="2">
        <f t="shared" si="143"/>
        <v>43.196898986859658</v>
      </c>
      <c r="D509" s="2">
        <f t="shared" si="144"/>
        <v>0.70710678118654824</v>
      </c>
      <c r="E509" s="2">
        <f t="shared" si="145"/>
        <v>-0.7071067811865468</v>
      </c>
      <c r="F509" s="2">
        <f t="shared" si="146"/>
        <v>0.26516504294495558</v>
      </c>
      <c r="G509" s="2">
        <f t="shared" si="147"/>
        <v>-0.26516504294495502</v>
      </c>
      <c r="H509" s="2">
        <f t="shared" si="148"/>
        <v>0.6875</v>
      </c>
      <c r="I509" t="str">
        <f t="shared" si="149"/>
        <v>0.265165,-0.265165,0.687500</v>
      </c>
      <c r="K509" s="2">
        <f t="shared" si="134"/>
        <v>0.20066360601936004</v>
      </c>
      <c r="L509" s="2">
        <f t="shared" si="135"/>
        <v>-0.20066360601935965</v>
      </c>
      <c r="M509" s="2">
        <f t="shared" si="136"/>
        <v>0.73750000000000004</v>
      </c>
      <c r="N509" s="2">
        <f t="shared" si="137"/>
        <v>0.63749999999999996</v>
      </c>
      <c r="O509" s="2"/>
      <c r="P509" t="str">
        <f t="shared" si="138"/>
        <v>0.200664,-0.200664,0.737500</v>
      </c>
      <c r="R509" t="str">
        <f t="shared" si="139"/>
        <v>0.200664,-0.200664,0.637500</v>
      </c>
      <c r="T509" t="str">
        <f t="shared" si="140"/>
        <v>0.265165,-0.265165,0.687500 0.200664,-0.200664,0.737500</v>
      </c>
      <c r="V509" t="str">
        <f t="shared" si="141"/>
        <v>0.265165,-0.265165,0.687500 0.200664,-0.200664,0.637500</v>
      </c>
    </row>
    <row r="510" spans="1:22" x14ac:dyDescent="0.25">
      <c r="A510" s="143">
        <f t="shared" si="150"/>
        <v>496</v>
      </c>
      <c r="B510" s="133">
        <f t="shared" si="142"/>
        <v>2480</v>
      </c>
      <c r="C510" s="2">
        <f t="shared" si="143"/>
        <v>43.284165449459373</v>
      </c>
      <c r="D510" s="2">
        <f t="shared" si="144"/>
        <v>0.76604444311897746</v>
      </c>
      <c r="E510" s="2">
        <f t="shared" si="145"/>
        <v>-0.64278760968654003</v>
      </c>
      <c r="F510" s="2">
        <f t="shared" si="146"/>
        <v>0.28726666616961655</v>
      </c>
      <c r="G510" s="2">
        <f t="shared" si="147"/>
        <v>-0.2410453536324525</v>
      </c>
      <c r="H510" s="2">
        <f t="shared" si="148"/>
        <v>0.68888888888888888</v>
      </c>
      <c r="I510" t="str">
        <f t="shared" si="149"/>
        <v>0.287267,-0.241045,0.688889</v>
      </c>
      <c r="K510" s="2">
        <f t="shared" si="134"/>
        <v>0.21738900604149775</v>
      </c>
      <c r="L510" s="2">
        <f t="shared" si="135"/>
        <v>-0.1824110347914166</v>
      </c>
      <c r="M510" s="2">
        <f t="shared" si="136"/>
        <v>0.73888888888888893</v>
      </c>
      <c r="N510" s="2">
        <f t="shared" si="137"/>
        <v>0.63888888888888884</v>
      </c>
      <c r="O510" s="2"/>
      <c r="P510" t="str">
        <f t="shared" si="138"/>
        <v>0.217389,-0.182411,0.738889</v>
      </c>
      <c r="R510" t="str">
        <f t="shared" si="139"/>
        <v>0.217389,-0.182411,0.638889</v>
      </c>
      <c r="T510" t="str">
        <f t="shared" si="140"/>
        <v>0.287267,-0.241045,0.688889 0.217389,-0.182411,0.738889</v>
      </c>
      <c r="V510" t="str">
        <f t="shared" si="141"/>
        <v>0.287267,-0.241045,0.688889 0.217389,-0.182411,0.638889</v>
      </c>
    </row>
    <row r="511" spans="1:22" x14ac:dyDescent="0.25">
      <c r="A511" s="143">
        <f t="shared" si="150"/>
        <v>497</v>
      </c>
      <c r="B511" s="133">
        <f t="shared" si="142"/>
        <v>2485</v>
      </c>
      <c r="C511" s="2">
        <f t="shared" si="143"/>
        <v>43.371431912059087</v>
      </c>
      <c r="D511" s="2">
        <f t="shared" si="144"/>
        <v>0.81915204428899024</v>
      </c>
      <c r="E511" s="2">
        <f t="shared" si="145"/>
        <v>-0.57357643635104838</v>
      </c>
      <c r="F511" s="2">
        <f t="shared" si="146"/>
        <v>0.30718201660837136</v>
      </c>
      <c r="G511" s="2">
        <f t="shared" si="147"/>
        <v>-0.21509116363164316</v>
      </c>
      <c r="H511" s="2">
        <f t="shared" si="148"/>
        <v>0.69027777777777777</v>
      </c>
      <c r="I511" t="str">
        <f t="shared" si="149"/>
        <v>0.307182,-0.215091,0.690278</v>
      </c>
      <c r="K511" s="2">
        <f t="shared" si="134"/>
        <v>0.23245994446458904</v>
      </c>
      <c r="L511" s="2">
        <f t="shared" si="135"/>
        <v>-0.16277020544591669</v>
      </c>
      <c r="M511" s="2">
        <f t="shared" si="136"/>
        <v>0.74027777777777781</v>
      </c>
      <c r="N511" s="2">
        <f t="shared" si="137"/>
        <v>0.64027777777777772</v>
      </c>
      <c r="O511" s="2"/>
      <c r="P511" t="str">
        <f t="shared" si="138"/>
        <v>0.232460,-0.162770,0.740278</v>
      </c>
      <c r="R511" t="str">
        <f t="shared" si="139"/>
        <v>0.232460,-0.162770,0.640278</v>
      </c>
      <c r="T511" t="str">
        <f t="shared" si="140"/>
        <v>0.307182,-0.215091,0.690278 0.232460,-0.162770,0.740278</v>
      </c>
      <c r="V511" t="str">
        <f t="shared" si="141"/>
        <v>0.307182,-0.215091,0.690278 0.232460,-0.162770,0.640278</v>
      </c>
    </row>
    <row r="512" spans="1:22" x14ac:dyDescent="0.25">
      <c r="A512" s="143">
        <f t="shared" si="150"/>
        <v>498</v>
      </c>
      <c r="B512" s="133">
        <f t="shared" si="142"/>
        <v>2490</v>
      </c>
      <c r="C512" s="2">
        <f t="shared" si="143"/>
        <v>43.458698374658809</v>
      </c>
      <c r="D512" s="2">
        <f t="shared" si="144"/>
        <v>0.86602540378443982</v>
      </c>
      <c r="E512" s="2">
        <f t="shared" si="145"/>
        <v>-0.49999999999999789</v>
      </c>
      <c r="F512" s="2">
        <f t="shared" si="146"/>
        <v>0.32475952641916495</v>
      </c>
      <c r="G512" s="2">
        <f t="shared" si="147"/>
        <v>-0.18749999999999922</v>
      </c>
      <c r="H512" s="2">
        <f t="shared" si="148"/>
        <v>0.69166666666666665</v>
      </c>
      <c r="I512" t="str">
        <f t="shared" si="149"/>
        <v>0.324760,-0.187500,0.691667</v>
      </c>
      <c r="K512" s="2">
        <f t="shared" si="134"/>
        <v>0.24576172234715371</v>
      </c>
      <c r="L512" s="2">
        <f t="shared" si="135"/>
        <v>-0.14189059655363445</v>
      </c>
      <c r="M512" s="2">
        <f t="shared" si="136"/>
        <v>0.7416666666666667</v>
      </c>
      <c r="N512" s="2">
        <f t="shared" si="137"/>
        <v>0.64166666666666661</v>
      </c>
      <c r="O512" s="2"/>
      <c r="P512" t="str">
        <f t="shared" si="138"/>
        <v>0.245762,-0.141891,0.741667</v>
      </c>
      <c r="R512" t="str">
        <f t="shared" si="139"/>
        <v>0.245762,-0.141891,0.641667</v>
      </c>
      <c r="T512" t="str">
        <f t="shared" si="140"/>
        <v>0.324760,-0.187500,0.691667 0.245762,-0.141891,0.741667</v>
      </c>
      <c r="V512" t="str">
        <f t="shared" si="141"/>
        <v>0.324760,-0.187500,0.691667 0.245762,-0.141891,0.641667</v>
      </c>
    </row>
    <row r="513" spans="1:22" x14ac:dyDescent="0.25">
      <c r="A513" s="143">
        <f t="shared" si="150"/>
        <v>499</v>
      </c>
      <c r="B513" s="133">
        <f t="shared" si="142"/>
        <v>2495</v>
      </c>
      <c r="C513" s="2">
        <f t="shared" si="143"/>
        <v>43.545964837258524</v>
      </c>
      <c r="D513" s="2">
        <f t="shared" si="144"/>
        <v>0.90630778703665016</v>
      </c>
      <c r="E513" s="2">
        <f t="shared" si="145"/>
        <v>-0.42261826174069894</v>
      </c>
      <c r="F513" s="2">
        <f t="shared" si="146"/>
        <v>0.33986542013874382</v>
      </c>
      <c r="G513" s="2">
        <f t="shared" si="147"/>
        <v>-0.15848184815276212</v>
      </c>
      <c r="H513" s="2">
        <f t="shared" si="148"/>
        <v>0.69305555555555554</v>
      </c>
      <c r="I513" t="str">
        <f t="shared" si="149"/>
        <v>0.339865,-0.158482,0.693056</v>
      </c>
      <c r="K513" s="2">
        <f t="shared" si="134"/>
        <v>0.25719310512767024</v>
      </c>
      <c r="L513" s="2">
        <f t="shared" si="135"/>
        <v>-0.11993111454569612</v>
      </c>
      <c r="M513" s="2">
        <f t="shared" si="136"/>
        <v>0.74305555555555558</v>
      </c>
      <c r="N513" s="2">
        <f t="shared" si="137"/>
        <v>0.64305555555555549</v>
      </c>
      <c r="O513" s="2"/>
      <c r="P513" t="str">
        <f t="shared" si="138"/>
        <v>0.257193,-0.119931,0.743056</v>
      </c>
      <c r="R513" t="str">
        <f t="shared" si="139"/>
        <v>0.257193,-0.119931,0.643056</v>
      </c>
      <c r="T513" t="str">
        <f t="shared" si="140"/>
        <v>0.339865,-0.158482,0.693056 0.257193,-0.119931,0.743056</v>
      </c>
      <c r="V513" t="str">
        <f t="shared" si="141"/>
        <v>0.339865,-0.158482,0.693056 0.257193,-0.119931,0.643056</v>
      </c>
    </row>
    <row r="514" spans="1:22" x14ac:dyDescent="0.25">
      <c r="A514" s="143">
        <f t="shared" si="150"/>
        <v>500</v>
      </c>
      <c r="B514" s="133">
        <f t="shared" si="142"/>
        <v>2500</v>
      </c>
      <c r="C514" s="2">
        <f t="shared" si="143"/>
        <v>43.633231299858238</v>
      </c>
      <c r="D514" s="2">
        <f t="shared" si="144"/>
        <v>0.93969262078590798</v>
      </c>
      <c r="E514" s="2">
        <f t="shared" si="145"/>
        <v>-0.34202014332566993</v>
      </c>
      <c r="F514" s="2">
        <f t="shared" si="146"/>
        <v>0.35238473279471549</v>
      </c>
      <c r="G514" s="2">
        <f t="shared" si="147"/>
        <v>-0.12825755374712622</v>
      </c>
      <c r="H514" s="2">
        <f t="shared" si="148"/>
        <v>0.69444444444444442</v>
      </c>
      <c r="I514" t="str">
        <f t="shared" si="149"/>
        <v>0.352385,-0.128258,0.694444</v>
      </c>
      <c r="K514" s="2">
        <f t="shared" si="134"/>
        <v>0.26666709308072251</v>
      </c>
      <c r="L514" s="2">
        <f t="shared" si="135"/>
        <v>-9.7058884339678145E-2</v>
      </c>
      <c r="M514" s="2">
        <f t="shared" si="136"/>
        <v>0.74444444444444446</v>
      </c>
      <c r="N514" s="2">
        <f t="shared" si="137"/>
        <v>0.64444444444444438</v>
      </c>
      <c r="O514" s="2"/>
      <c r="P514" t="str">
        <f t="shared" si="138"/>
        <v>0.266667,-0.097059,0.744444</v>
      </c>
      <c r="R514" t="str">
        <f t="shared" si="139"/>
        <v>0.266667,-0.097059,0.644444</v>
      </c>
      <c r="T514" t="str">
        <f t="shared" si="140"/>
        <v>0.352385,-0.128258,0.694444 0.266667,-0.097059,0.744444</v>
      </c>
      <c r="V514" t="str">
        <f t="shared" si="141"/>
        <v>0.352385,-0.128258,0.694444 0.266667,-0.097059,0.644444</v>
      </c>
    </row>
    <row r="515" spans="1:22" x14ac:dyDescent="0.25">
      <c r="A515" s="143">
        <f t="shared" si="150"/>
        <v>501</v>
      </c>
      <c r="B515" s="133">
        <f t="shared" si="142"/>
        <v>2505</v>
      </c>
      <c r="C515" s="2">
        <f t="shared" si="143"/>
        <v>43.720497762457953</v>
      </c>
      <c r="D515" s="2">
        <f t="shared" si="144"/>
        <v>0.96592582628906742</v>
      </c>
      <c r="E515" s="2">
        <f t="shared" si="145"/>
        <v>-0.25881904510252385</v>
      </c>
      <c r="F515" s="2">
        <f t="shared" si="146"/>
        <v>0.3622221848584003</v>
      </c>
      <c r="G515" s="2">
        <f t="shared" si="147"/>
        <v>-9.7057141913446443E-2</v>
      </c>
      <c r="H515" s="2">
        <f t="shared" si="148"/>
        <v>0.69583333333333341</v>
      </c>
      <c r="I515" t="str">
        <f t="shared" si="149"/>
        <v>0.362222,-0.097057,0.695833</v>
      </c>
      <c r="K515" s="2">
        <f t="shared" si="134"/>
        <v>0.2741115834374373</v>
      </c>
      <c r="L515" s="2">
        <f t="shared" si="135"/>
        <v>-7.3447977418078569E-2</v>
      </c>
      <c r="M515" s="2">
        <f t="shared" si="136"/>
        <v>0.74583333333333346</v>
      </c>
      <c r="N515" s="2">
        <f t="shared" si="137"/>
        <v>0.64583333333333337</v>
      </c>
      <c r="O515" s="2"/>
      <c r="P515" t="str">
        <f t="shared" si="138"/>
        <v>0.274112,-0.073448,0.745833</v>
      </c>
      <c r="R515" t="str">
        <f t="shared" si="139"/>
        <v>0.274112,-0.073448,0.645833</v>
      </c>
      <c r="T515" t="str">
        <f t="shared" si="140"/>
        <v>0.362222,-0.097057,0.695833 0.274112,-0.073448,0.745833</v>
      </c>
      <c r="V515" t="str">
        <f t="shared" si="141"/>
        <v>0.362222,-0.097057,0.695833 0.274112,-0.073448,0.645833</v>
      </c>
    </row>
    <row r="516" spans="1:22" x14ac:dyDescent="0.25">
      <c r="A516" s="143">
        <f t="shared" si="150"/>
        <v>502</v>
      </c>
      <c r="B516" s="133">
        <f t="shared" si="142"/>
        <v>2510</v>
      </c>
      <c r="C516" s="2">
        <f t="shared" si="143"/>
        <v>43.807764225057674</v>
      </c>
      <c r="D516" s="2">
        <f t="shared" si="144"/>
        <v>0.98480775301220846</v>
      </c>
      <c r="E516" s="2">
        <f t="shared" si="145"/>
        <v>-0.17364817766692833</v>
      </c>
      <c r="F516" s="2">
        <f t="shared" si="146"/>
        <v>0.36930290737957816</v>
      </c>
      <c r="G516" s="2">
        <f t="shared" si="147"/>
        <v>-6.5118066625098128E-2</v>
      </c>
      <c r="H516" s="2">
        <f t="shared" si="148"/>
        <v>0.6972222222222223</v>
      </c>
      <c r="I516" t="str">
        <f t="shared" si="149"/>
        <v>0.369303,-0.065118,0.697222</v>
      </c>
      <c r="K516" s="2">
        <f t="shared" si="134"/>
        <v>0.27946991913109431</v>
      </c>
      <c r="L516" s="2">
        <f t="shared" si="135"/>
        <v>-4.9278087039224143E-2</v>
      </c>
      <c r="M516" s="2">
        <f t="shared" si="136"/>
        <v>0.74722222222222234</v>
      </c>
      <c r="N516" s="2">
        <f t="shared" si="137"/>
        <v>0.64722222222222225</v>
      </c>
      <c r="O516" s="2"/>
      <c r="P516" t="str">
        <f t="shared" si="138"/>
        <v>0.279470,-0.049278,0.747222</v>
      </c>
      <c r="R516" t="str">
        <f t="shared" si="139"/>
        <v>0.279470,-0.049278,0.647222</v>
      </c>
      <c r="T516" t="str">
        <f t="shared" si="140"/>
        <v>0.369303,-0.065118,0.697222 0.279470,-0.049278,0.747222</v>
      </c>
      <c r="V516" t="str">
        <f t="shared" si="141"/>
        <v>0.369303,-0.065118,0.697222 0.279470,-0.049278,0.647222</v>
      </c>
    </row>
    <row r="517" spans="1:22" x14ac:dyDescent="0.25">
      <c r="A517" s="143">
        <f t="shared" si="150"/>
        <v>503</v>
      </c>
      <c r="B517" s="133">
        <f t="shared" si="142"/>
        <v>2515</v>
      </c>
      <c r="C517" s="2">
        <f t="shared" si="143"/>
        <v>43.895030687657389</v>
      </c>
      <c r="D517" s="2">
        <f t="shared" si="144"/>
        <v>0.99619469809174555</v>
      </c>
      <c r="E517" s="2">
        <f t="shared" si="145"/>
        <v>-8.7155742747658013E-2</v>
      </c>
      <c r="F517" s="2">
        <f t="shared" si="146"/>
        <v>0.37357301178440461</v>
      </c>
      <c r="G517" s="2">
        <f t="shared" si="147"/>
        <v>-3.2683403530371753E-2</v>
      </c>
      <c r="H517" s="2">
        <f t="shared" si="148"/>
        <v>0.69861111111111118</v>
      </c>
      <c r="I517" t="str">
        <f t="shared" si="149"/>
        <v>0.373573,-0.032683,0.698611</v>
      </c>
      <c r="K517" s="2">
        <f t="shared" si="134"/>
        <v>0.2827013199916123</v>
      </c>
      <c r="L517" s="2">
        <f t="shared" si="135"/>
        <v>-2.4733160663080695E-2</v>
      </c>
      <c r="M517" s="2">
        <f t="shared" si="136"/>
        <v>0.74861111111111123</v>
      </c>
      <c r="N517" s="2">
        <f t="shared" si="137"/>
        <v>0.64861111111111114</v>
      </c>
      <c r="O517" s="2"/>
      <c r="P517" t="str">
        <f t="shared" si="138"/>
        <v>0.282701,-0.024733,0.748611</v>
      </c>
      <c r="R517" t="str">
        <f t="shared" si="139"/>
        <v>0.282701,-0.024733,0.648611</v>
      </c>
      <c r="T517" t="str">
        <f t="shared" si="140"/>
        <v>0.373573,-0.032683,0.698611 0.282701,-0.024733,0.748611</v>
      </c>
      <c r="V517" t="str">
        <f t="shared" si="141"/>
        <v>0.373573,-0.032683,0.698611 0.282701,-0.024733,0.648611</v>
      </c>
    </row>
    <row r="518" spans="1:22" x14ac:dyDescent="0.25">
      <c r="A518" s="143">
        <f t="shared" si="150"/>
        <v>504</v>
      </c>
      <c r="B518" s="133">
        <f t="shared" si="142"/>
        <v>2520</v>
      </c>
      <c r="C518" s="2">
        <f t="shared" si="143"/>
        <v>43.982297150257104</v>
      </c>
      <c r="D518" s="2">
        <f t="shared" si="144"/>
        <v>1</v>
      </c>
      <c r="E518" s="2">
        <f t="shared" si="145"/>
        <v>-1.715207836872068E-15</v>
      </c>
      <c r="F518" s="2">
        <f t="shared" si="146"/>
        <v>0.375</v>
      </c>
      <c r="G518" s="2">
        <f t="shared" si="147"/>
        <v>-6.4320293882702551E-16</v>
      </c>
      <c r="H518" s="2">
        <f t="shared" si="148"/>
        <v>0.70000000000000007</v>
      </c>
      <c r="I518" t="str">
        <f t="shared" si="149"/>
        <v>0.375000,0.000000,0.700000</v>
      </c>
      <c r="K518" s="2">
        <f t="shared" si="134"/>
        <v>0.28378119310727012</v>
      </c>
      <c r="L518" s="2">
        <f t="shared" si="135"/>
        <v>-4.8674372637449538E-16</v>
      </c>
      <c r="M518" s="2">
        <f t="shared" si="136"/>
        <v>0.75000000000000011</v>
      </c>
      <c r="N518" s="2">
        <f t="shared" si="137"/>
        <v>0.65</v>
      </c>
      <c r="O518" s="2"/>
      <c r="P518" t="str">
        <f t="shared" si="138"/>
        <v>0.283781,0.000000,0.750000</v>
      </c>
      <c r="R518" t="str">
        <f t="shared" si="139"/>
        <v>0.283781,0.000000,0.650000</v>
      </c>
      <c r="T518" t="str">
        <f t="shared" si="140"/>
        <v>0.375000,0.000000,0.700000 0.283781,0.000000,0.750000</v>
      </c>
      <c r="V518" t="str">
        <f t="shared" si="141"/>
        <v>0.375000,0.000000,0.700000 0.283781,0.000000,0.650000</v>
      </c>
    </row>
    <row r="519" spans="1:22" x14ac:dyDescent="0.25">
      <c r="A519" s="143">
        <f t="shared" si="150"/>
        <v>505</v>
      </c>
      <c r="B519" s="133">
        <f t="shared" si="142"/>
        <v>2525</v>
      </c>
      <c r="C519" s="2">
        <f t="shared" si="143"/>
        <v>44.069563612856818</v>
      </c>
      <c r="D519" s="2">
        <f t="shared" si="144"/>
        <v>0.99619469809174588</v>
      </c>
      <c r="E519" s="2">
        <f t="shared" si="145"/>
        <v>8.7155742747654599E-2</v>
      </c>
      <c r="F519" s="2">
        <f t="shared" si="146"/>
        <v>0.37357301178440472</v>
      </c>
      <c r="G519" s="2">
        <f t="shared" si="147"/>
        <v>3.2683403530370476E-2</v>
      </c>
      <c r="H519" s="2">
        <f t="shared" si="148"/>
        <v>0.70138888888888895</v>
      </c>
      <c r="I519" t="str">
        <f t="shared" si="149"/>
        <v>0.373573,0.032683,0.701389</v>
      </c>
      <c r="K519" s="2">
        <f t="shared" si="134"/>
        <v>0.28270131999161241</v>
      </c>
      <c r="L519" s="2">
        <f t="shared" si="135"/>
        <v>2.4733160663079727E-2</v>
      </c>
      <c r="M519" s="2">
        <f t="shared" si="136"/>
        <v>0.75138888888888899</v>
      </c>
      <c r="N519" s="2">
        <f t="shared" si="137"/>
        <v>0.65138888888888891</v>
      </c>
      <c r="O519" s="2"/>
      <c r="P519" t="str">
        <f t="shared" si="138"/>
        <v>0.282701,0.024733,0.751389</v>
      </c>
      <c r="R519" t="str">
        <f t="shared" si="139"/>
        <v>0.282701,0.024733,0.651389</v>
      </c>
      <c r="T519" t="str">
        <f t="shared" si="140"/>
        <v>0.373573,0.032683,0.701389 0.282701,0.024733,0.751389</v>
      </c>
      <c r="V519" t="str">
        <f t="shared" si="141"/>
        <v>0.373573,0.032683,0.701389 0.282701,0.024733,0.651389</v>
      </c>
    </row>
    <row r="520" spans="1:22" x14ac:dyDescent="0.25">
      <c r="A520" s="143">
        <f t="shared" si="150"/>
        <v>506</v>
      </c>
      <c r="B520" s="133">
        <f t="shared" si="142"/>
        <v>2530</v>
      </c>
      <c r="C520" s="2">
        <f t="shared" si="143"/>
        <v>44.15683007545654</v>
      </c>
      <c r="D520" s="2">
        <f t="shared" si="144"/>
        <v>0.9848077530122078</v>
      </c>
      <c r="E520" s="2">
        <f t="shared" si="145"/>
        <v>0.17364817766693197</v>
      </c>
      <c r="F520" s="2">
        <f t="shared" si="146"/>
        <v>0.36930290737957794</v>
      </c>
      <c r="G520" s="2">
        <f t="shared" si="147"/>
        <v>6.5118066625099488E-2</v>
      </c>
      <c r="H520" s="2">
        <f t="shared" si="148"/>
        <v>0.70277777777777783</v>
      </c>
      <c r="I520" t="str">
        <f t="shared" si="149"/>
        <v>0.369303,0.065118,0.702778</v>
      </c>
      <c r="K520" s="2">
        <f t="shared" si="134"/>
        <v>0.27946991913109415</v>
      </c>
      <c r="L520" s="2">
        <f t="shared" si="135"/>
        <v>4.927808703922517E-2</v>
      </c>
      <c r="M520" s="2">
        <f t="shared" si="136"/>
        <v>0.75277777777777788</v>
      </c>
      <c r="N520" s="2">
        <f t="shared" si="137"/>
        <v>0.65277777777777779</v>
      </c>
      <c r="O520" s="2"/>
      <c r="P520" t="str">
        <f t="shared" si="138"/>
        <v>0.279470,0.049278,0.752778</v>
      </c>
      <c r="R520" t="str">
        <f t="shared" si="139"/>
        <v>0.279470,0.049278,0.652778</v>
      </c>
      <c r="T520" t="str">
        <f t="shared" si="140"/>
        <v>0.369303,0.065118,0.702778 0.279470,0.049278,0.752778</v>
      </c>
      <c r="V520" t="str">
        <f t="shared" si="141"/>
        <v>0.369303,0.065118,0.702778 0.279470,0.049278,0.652778</v>
      </c>
    </row>
    <row r="521" spans="1:22" x14ac:dyDescent="0.25">
      <c r="A521" s="143">
        <f t="shared" si="150"/>
        <v>507</v>
      </c>
      <c r="B521" s="133">
        <f t="shared" si="142"/>
        <v>2535</v>
      </c>
      <c r="C521" s="2">
        <f t="shared" si="143"/>
        <v>44.244096538056255</v>
      </c>
      <c r="D521" s="2">
        <f t="shared" si="144"/>
        <v>0.96592582628906831</v>
      </c>
      <c r="E521" s="2">
        <f t="shared" si="145"/>
        <v>0.25881904510252052</v>
      </c>
      <c r="F521" s="2">
        <f t="shared" si="146"/>
        <v>0.36222218485840063</v>
      </c>
      <c r="G521" s="2">
        <f t="shared" si="147"/>
        <v>9.7057141913445194E-2</v>
      </c>
      <c r="H521" s="2">
        <f t="shared" si="148"/>
        <v>0.70416666666666672</v>
      </c>
      <c r="I521" t="str">
        <f t="shared" si="149"/>
        <v>0.362222,0.097057,0.704167</v>
      </c>
      <c r="K521" s="2">
        <f t="shared" si="134"/>
        <v>0.27411158343743758</v>
      </c>
      <c r="L521" s="2">
        <f t="shared" si="135"/>
        <v>7.3447977418077626E-2</v>
      </c>
      <c r="M521" s="2">
        <f t="shared" si="136"/>
        <v>0.75416666666666676</v>
      </c>
      <c r="N521" s="2">
        <f t="shared" si="137"/>
        <v>0.65416666666666667</v>
      </c>
      <c r="O521" s="2"/>
      <c r="P521" t="str">
        <f t="shared" si="138"/>
        <v>0.274112,0.073448,0.754167</v>
      </c>
      <c r="R521" t="str">
        <f t="shared" si="139"/>
        <v>0.274112,0.073448,0.654167</v>
      </c>
      <c r="T521" t="str">
        <f t="shared" si="140"/>
        <v>0.362222,0.097057,0.704167 0.274112,0.073448,0.754167</v>
      </c>
      <c r="V521" t="str">
        <f t="shared" si="141"/>
        <v>0.362222,0.097057,0.704167 0.274112,0.073448,0.654167</v>
      </c>
    </row>
    <row r="522" spans="1:22" x14ac:dyDescent="0.25">
      <c r="A522" s="143">
        <f t="shared" si="150"/>
        <v>508</v>
      </c>
      <c r="B522" s="133">
        <f t="shared" si="142"/>
        <v>2540</v>
      </c>
      <c r="C522" s="2">
        <f t="shared" si="143"/>
        <v>44.331363000655969</v>
      </c>
      <c r="D522" s="2">
        <f t="shared" si="144"/>
        <v>0.93969262078590909</v>
      </c>
      <c r="E522" s="2">
        <f t="shared" si="145"/>
        <v>0.34202014332566671</v>
      </c>
      <c r="F522" s="2">
        <f t="shared" si="146"/>
        <v>0.35238473279471594</v>
      </c>
      <c r="G522" s="2">
        <f t="shared" si="147"/>
        <v>0.12825755374712502</v>
      </c>
      <c r="H522" s="2">
        <f t="shared" si="148"/>
        <v>0.7055555555555556</v>
      </c>
      <c r="I522" t="str">
        <f t="shared" si="149"/>
        <v>0.352385,0.128258,0.705556</v>
      </c>
      <c r="K522" s="2">
        <f t="shared" si="134"/>
        <v>0.26666709308072284</v>
      </c>
      <c r="L522" s="2">
        <f t="shared" si="135"/>
        <v>9.7058884339677229E-2</v>
      </c>
      <c r="M522" s="2">
        <f t="shared" si="136"/>
        <v>0.75555555555555565</v>
      </c>
      <c r="N522" s="2">
        <f t="shared" si="137"/>
        <v>0.65555555555555556</v>
      </c>
      <c r="O522" s="2"/>
      <c r="P522" t="str">
        <f t="shared" si="138"/>
        <v>0.266667,0.097059,0.755556</v>
      </c>
      <c r="R522" t="str">
        <f t="shared" si="139"/>
        <v>0.266667,0.097059,0.655556</v>
      </c>
      <c r="T522" t="str">
        <f t="shared" si="140"/>
        <v>0.352385,0.128258,0.705556 0.266667,0.097059,0.755556</v>
      </c>
      <c r="V522" t="str">
        <f t="shared" si="141"/>
        <v>0.352385,0.128258,0.705556 0.266667,0.097059,0.655556</v>
      </c>
    </row>
    <row r="523" spans="1:22" x14ac:dyDescent="0.25">
      <c r="A523" s="143">
        <f t="shared" si="150"/>
        <v>509</v>
      </c>
      <c r="B523" s="133">
        <f t="shared" si="142"/>
        <v>2545</v>
      </c>
      <c r="C523" s="2">
        <f t="shared" si="143"/>
        <v>44.418629463255684</v>
      </c>
      <c r="D523" s="2">
        <f t="shared" si="144"/>
        <v>0.9063077870366516</v>
      </c>
      <c r="E523" s="2">
        <f t="shared" si="145"/>
        <v>0.42261826174069583</v>
      </c>
      <c r="F523" s="2">
        <f t="shared" si="146"/>
        <v>0.33986542013874432</v>
      </c>
      <c r="G523" s="2">
        <f t="shared" si="147"/>
        <v>0.15848184815276095</v>
      </c>
      <c r="H523" s="2">
        <f t="shared" si="148"/>
        <v>0.70694444444444449</v>
      </c>
      <c r="I523" t="str">
        <f t="shared" si="149"/>
        <v>0.339865,0.158482,0.706944</v>
      </c>
      <c r="K523" s="2">
        <f t="shared" si="134"/>
        <v>0.25719310512767068</v>
      </c>
      <c r="L523" s="2">
        <f t="shared" si="135"/>
        <v>0.11993111454569523</v>
      </c>
      <c r="M523" s="2">
        <f t="shared" si="136"/>
        <v>0.75694444444444453</v>
      </c>
      <c r="N523" s="2">
        <f t="shared" si="137"/>
        <v>0.65694444444444444</v>
      </c>
      <c r="O523" s="2"/>
      <c r="P523" t="str">
        <f t="shared" si="138"/>
        <v>0.257193,0.119931,0.756944</v>
      </c>
      <c r="R523" t="str">
        <f t="shared" si="139"/>
        <v>0.257193,0.119931,0.656944</v>
      </c>
      <c r="T523" t="str">
        <f t="shared" si="140"/>
        <v>0.339865,0.158482,0.706944 0.257193,0.119931,0.756944</v>
      </c>
      <c r="V523" t="str">
        <f t="shared" si="141"/>
        <v>0.339865,0.158482,0.706944 0.257193,0.119931,0.656944</v>
      </c>
    </row>
    <row r="524" spans="1:22" x14ac:dyDescent="0.25">
      <c r="A524" s="143">
        <f t="shared" si="150"/>
        <v>510</v>
      </c>
      <c r="B524" s="133">
        <f t="shared" si="142"/>
        <v>2550</v>
      </c>
      <c r="C524" s="2">
        <f t="shared" si="143"/>
        <v>44.505895925855405</v>
      </c>
      <c r="D524" s="2">
        <f t="shared" si="144"/>
        <v>0.86602540378443804</v>
      </c>
      <c r="E524" s="2">
        <f t="shared" si="145"/>
        <v>0.50000000000000111</v>
      </c>
      <c r="F524" s="2">
        <f t="shared" si="146"/>
        <v>0.32475952641916428</v>
      </c>
      <c r="G524" s="2">
        <f t="shared" si="147"/>
        <v>0.18750000000000042</v>
      </c>
      <c r="H524" s="2">
        <f t="shared" si="148"/>
        <v>0.70833333333333337</v>
      </c>
      <c r="I524" t="str">
        <f t="shared" si="149"/>
        <v>0.324760,0.187500,0.708333</v>
      </c>
      <c r="K524" s="2">
        <f t="shared" si="134"/>
        <v>0.24576172234715318</v>
      </c>
      <c r="L524" s="2">
        <f t="shared" si="135"/>
        <v>0.14189059655363537</v>
      </c>
      <c r="M524" s="2">
        <f t="shared" si="136"/>
        <v>0.75833333333333341</v>
      </c>
      <c r="N524" s="2">
        <f t="shared" si="137"/>
        <v>0.65833333333333333</v>
      </c>
      <c r="O524" s="2"/>
      <c r="P524" t="str">
        <f t="shared" si="138"/>
        <v>0.245762,0.141891,0.758333</v>
      </c>
      <c r="R524" t="str">
        <f t="shared" si="139"/>
        <v>0.245762,0.141891,0.658333</v>
      </c>
      <c r="T524" t="str">
        <f t="shared" si="140"/>
        <v>0.324760,0.187500,0.708333 0.245762,0.141891,0.758333</v>
      </c>
      <c r="V524" t="str">
        <f t="shared" si="141"/>
        <v>0.324760,0.187500,0.708333 0.245762,0.141891,0.658333</v>
      </c>
    </row>
    <row r="525" spans="1:22" x14ac:dyDescent="0.25">
      <c r="A525" s="143">
        <f t="shared" si="150"/>
        <v>511</v>
      </c>
      <c r="B525" s="133">
        <f t="shared" si="142"/>
        <v>2555</v>
      </c>
      <c r="C525" s="2">
        <f t="shared" si="143"/>
        <v>44.59316238845512</v>
      </c>
      <c r="D525" s="2">
        <f t="shared" si="144"/>
        <v>0.81915204428899213</v>
      </c>
      <c r="E525" s="2">
        <f t="shared" si="145"/>
        <v>0.5735764363510456</v>
      </c>
      <c r="F525" s="2">
        <f t="shared" si="146"/>
        <v>0.30718201660837208</v>
      </c>
      <c r="G525" s="2">
        <f t="shared" si="147"/>
        <v>0.2150911636316421</v>
      </c>
      <c r="H525" s="2">
        <f t="shared" si="148"/>
        <v>0.70972222222222225</v>
      </c>
      <c r="I525" t="str">
        <f t="shared" si="149"/>
        <v>0.307182,0.215091,0.709722</v>
      </c>
      <c r="K525" s="2">
        <f t="shared" si="134"/>
        <v>0.23245994446458956</v>
      </c>
      <c r="L525" s="2">
        <f t="shared" si="135"/>
        <v>0.16277020544591592</v>
      </c>
      <c r="M525" s="2">
        <f t="shared" si="136"/>
        <v>0.7597222222222223</v>
      </c>
      <c r="N525" s="2">
        <f t="shared" si="137"/>
        <v>0.65972222222222221</v>
      </c>
      <c r="O525" s="2"/>
      <c r="P525" t="str">
        <f t="shared" si="138"/>
        <v>0.232460,0.162770,0.759722</v>
      </c>
      <c r="R525" t="str">
        <f t="shared" si="139"/>
        <v>0.232460,0.162770,0.659722</v>
      </c>
      <c r="T525" t="str">
        <f t="shared" si="140"/>
        <v>0.307182,0.215091,0.709722 0.232460,0.162770,0.759722</v>
      </c>
      <c r="V525" t="str">
        <f t="shared" si="141"/>
        <v>0.307182,0.215091,0.709722 0.232460,0.162770,0.659722</v>
      </c>
    </row>
    <row r="526" spans="1:22" x14ac:dyDescent="0.25">
      <c r="A526" s="143">
        <f t="shared" si="150"/>
        <v>512</v>
      </c>
      <c r="B526" s="133">
        <f t="shared" si="142"/>
        <v>2560</v>
      </c>
      <c r="C526" s="2">
        <f t="shared" si="143"/>
        <v>44.680428851054835</v>
      </c>
      <c r="D526" s="2">
        <f t="shared" si="144"/>
        <v>0.76604444311897968</v>
      </c>
      <c r="E526" s="2">
        <f t="shared" si="145"/>
        <v>0.64278760968653736</v>
      </c>
      <c r="F526" s="2">
        <f t="shared" si="146"/>
        <v>0.28726666616961738</v>
      </c>
      <c r="G526" s="2">
        <f t="shared" si="147"/>
        <v>0.2410453536324515</v>
      </c>
      <c r="H526" s="2">
        <f t="shared" si="148"/>
        <v>0.71111111111111114</v>
      </c>
      <c r="I526" t="str">
        <f t="shared" si="149"/>
        <v>0.287267,0.241045,0.711111</v>
      </c>
      <c r="K526" s="2">
        <f t="shared" si="134"/>
        <v>0.21738900604149838</v>
      </c>
      <c r="L526" s="2">
        <f t="shared" si="135"/>
        <v>0.18241103479141585</v>
      </c>
      <c r="M526" s="2">
        <f t="shared" si="136"/>
        <v>0.76111111111111118</v>
      </c>
      <c r="N526" s="2">
        <f t="shared" si="137"/>
        <v>0.66111111111111109</v>
      </c>
      <c r="O526" s="2"/>
      <c r="P526" t="str">
        <f t="shared" si="138"/>
        <v>0.217389,0.182411,0.761111</v>
      </c>
      <c r="R526" t="str">
        <f t="shared" si="139"/>
        <v>0.217389,0.182411,0.661111</v>
      </c>
      <c r="T526" t="str">
        <f t="shared" si="140"/>
        <v>0.287267,0.241045,0.711111 0.217389,0.182411,0.761111</v>
      </c>
      <c r="V526" t="str">
        <f t="shared" si="141"/>
        <v>0.287267,0.241045,0.711111 0.217389,0.182411,0.661111</v>
      </c>
    </row>
    <row r="527" spans="1:22" x14ac:dyDescent="0.25">
      <c r="A527" s="143">
        <f t="shared" si="150"/>
        <v>513</v>
      </c>
      <c r="B527" s="133">
        <f t="shared" si="142"/>
        <v>2565</v>
      </c>
      <c r="C527" s="2">
        <f t="shared" si="143"/>
        <v>44.767695313654556</v>
      </c>
      <c r="D527" s="2">
        <f t="shared" si="144"/>
        <v>0.70710678118654557</v>
      </c>
      <c r="E527" s="2">
        <f t="shared" si="145"/>
        <v>0.70710678118654946</v>
      </c>
      <c r="F527" s="2">
        <f t="shared" si="146"/>
        <v>0.26516504294495458</v>
      </c>
      <c r="G527" s="2">
        <f t="shared" si="147"/>
        <v>0.26516504294495602</v>
      </c>
      <c r="H527" s="2">
        <f t="shared" si="148"/>
        <v>0.71250000000000002</v>
      </c>
      <c r="I527" t="str">
        <f t="shared" si="149"/>
        <v>0.265165,0.265165,0.712500</v>
      </c>
      <c r="K527" s="2">
        <f t="shared" ref="K527:K590" si="151">$B$8+($D527*($F$5/2))</f>
        <v>0.20066360601935929</v>
      </c>
      <c r="L527" s="2">
        <f t="shared" ref="L527:L590" si="152">$B$9+($E527*($F$5/2))</f>
        <v>0.2006636060193604</v>
      </c>
      <c r="M527" s="2">
        <f t="shared" ref="M527:M590" si="153">H527+($F$6/2)</f>
        <v>0.76250000000000007</v>
      </c>
      <c r="N527" s="2">
        <f t="shared" ref="N527:N590" si="154">$H527-($F$6/2)</f>
        <v>0.66249999999999998</v>
      </c>
      <c r="O527" s="2"/>
      <c r="P527" t="str">
        <f t="shared" ref="P527:P590" si="155">TEXT(K527,"0.000000") &amp; "," &amp; TEXT(L527,"0.000000") &amp; "," &amp; TEXT(M527,"0.000000")</f>
        <v>0.200664,0.200664,0.762500</v>
      </c>
      <c r="R527" t="str">
        <f t="shared" ref="R527:R590" si="156">TEXT(K527,"0.000000") &amp; "," &amp; TEXT(L527,"0.000000") &amp; "," &amp; TEXT(N527,"0.000000")</f>
        <v>0.200664,0.200664,0.662500</v>
      </c>
      <c r="T527" t="str">
        <f t="shared" ref="T527:T590" si="157">I527 &amp; " " &amp; P527</f>
        <v>0.265165,0.265165,0.712500 0.200664,0.200664,0.762500</v>
      </c>
      <c r="V527" t="str">
        <f t="shared" ref="V527:V590" si="158">I527 &amp; " " &amp; R527</f>
        <v>0.265165,0.265165,0.712500 0.200664,0.200664,0.662500</v>
      </c>
    </row>
    <row r="528" spans="1:22" x14ac:dyDescent="0.25">
      <c r="A528" s="143">
        <f t="shared" si="150"/>
        <v>514</v>
      </c>
      <c r="B528" s="133">
        <f t="shared" si="142"/>
        <v>2570</v>
      </c>
      <c r="C528" s="2">
        <f t="shared" si="143"/>
        <v>44.854961776254271</v>
      </c>
      <c r="D528" s="2">
        <f t="shared" si="144"/>
        <v>0.6427876096865387</v>
      </c>
      <c r="E528" s="2">
        <f t="shared" si="145"/>
        <v>0.76604444311897857</v>
      </c>
      <c r="F528" s="2">
        <f t="shared" si="146"/>
        <v>0.241045353632452</v>
      </c>
      <c r="G528" s="2">
        <f t="shared" si="147"/>
        <v>0.28726666616961694</v>
      </c>
      <c r="H528" s="2">
        <f t="shared" si="148"/>
        <v>0.71388888888888891</v>
      </c>
      <c r="I528" t="str">
        <f t="shared" si="149"/>
        <v>0.241045,0.287267,0.713889</v>
      </c>
      <c r="K528" s="2">
        <f t="shared" si="151"/>
        <v>0.18241103479141621</v>
      </c>
      <c r="L528" s="2">
        <f t="shared" si="152"/>
        <v>0.21738900604149805</v>
      </c>
      <c r="M528" s="2">
        <f t="shared" si="153"/>
        <v>0.76388888888888895</v>
      </c>
      <c r="N528" s="2">
        <f t="shared" si="154"/>
        <v>0.66388888888888886</v>
      </c>
      <c r="O528" s="2"/>
      <c r="P528" t="str">
        <f t="shared" si="155"/>
        <v>0.182411,0.217389,0.763889</v>
      </c>
      <c r="R528" t="str">
        <f t="shared" si="156"/>
        <v>0.182411,0.217389,0.663889</v>
      </c>
      <c r="T528" t="str">
        <f t="shared" si="157"/>
        <v>0.241045,0.287267,0.713889 0.182411,0.217389,0.763889</v>
      </c>
      <c r="V528" t="str">
        <f t="shared" si="158"/>
        <v>0.241045,0.287267,0.713889 0.182411,0.217389,0.663889</v>
      </c>
    </row>
    <row r="529" spans="1:22" x14ac:dyDescent="0.25">
      <c r="A529" s="143">
        <f t="shared" si="150"/>
        <v>515</v>
      </c>
      <c r="B529" s="133">
        <f t="shared" si="142"/>
        <v>2575</v>
      </c>
      <c r="C529" s="2">
        <f t="shared" si="143"/>
        <v>44.942228238853986</v>
      </c>
      <c r="D529" s="2">
        <f t="shared" si="144"/>
        <v>0.57357643635104694</v>
      </c>
      <c r="E529" s="2">
        <f t="shared" si="145"/>
        <v>0.81915204428899113</v>
      </c>
      <c r="F529" s="2">
        <f t="shared" si="146"/>
        <v>0.2150911636316426</v>
      </c>
      <c r="G529" s="2">
        <f t="shared" si="147"/>
        <v>0.30718201660837169</v>
      </c>
      <c r="H529" s="2">
        <f t="shared" si="148"/>
        <v>0.71527777777777779</v>
      </c>
      <c r="I529" t="str">
        <f t="shared" si="149"/>
        <v>0.215091,0.307182,0.715278</v>
      </c>
      <c r="K529" s="2">
        <f t="shared" si="151"/>
        <v>0.16277020544591628</v>
      </c>
      <c r="L529" s="2">
        <f t="shared" si="152"/>
        <v>0.23245994446458929</v>
      </c>
      <c r="M529" s="2">
        <f t="shared" si="153"/>
        <v>0.76527777777777783</v>
      </c>
      <c r="N529" s="2">
        <f t="shared" si="154"/>
        <v>0.66527777777777775</v>
      </c>
      <c r="O529" s="2"/>
      <c r="P529" t="str">
        <f t="shared" si="155"/>
        <v>0.162770,0.232460,0.765278</v>
      </c>
      <c r="R529" t="str">
        <f t="shared" si="156"/>
        <v>0.162770,0.232460,0.665278</v>
      </c>
      <c r="T529" t="str">
        <f t="shared" si="157"/>
        <v>0.215091,0.307182,0.715278 0.162770,0.232460,0.765278</v>
      </c>
      <c r="V529" t="str">
        <f t="shared" si="158"/>
        <v>0.215091,0.307182,0.715278 0.162770,0.232460,0.665278</v>
      </c>
    </row>
    <row r="530" spans="1:22" x14ac:dyDescent="0.25">
      <c r="A530" s="143">
        <f t="shared" si="150"/>
        <v>516</v>
      </c>
      <c r="B530" s="133">
        <f t="shared" si="142"/>
        <v>2580</v>
      </c>
      <c r="C530" s="2">
        <f t="shared" si="143"/>
        <v>45.0294947014537</v>
      </c>
      <c r="D530" s="2">
        <f t="shared" si="144"/>
        <v>0.50000000000000255</v>
      </c>
      <c r="E530" s="2">
        <f t="shared" si="145"/>
        <v>0.86602540378443715</v>
      </c>
      <c r="F530" s="2">
        <f t="shared" si="146"/>
        <v>0.18750000000000094</v>
      </c>
      <c r="G530" s="2">
        <f t="shared" si="147"/>
        <v>0.32475952641916395</v>
      </c>
      <c r="H530" s="2">
        <f t="shared" si="148"/>
        <v>0.71666666666666667</v>
      </c>
      <c r="I530" t="str">
        <f t="shared" si="149"/>
        <v>0.187500,0.324760,0.716667</v>
      </c>
      <c r="K530" s="2">
        <f t="shared" si="151"/>
        <v>0.14189059655363578</v>
      </c>
      <c r="L530" s="2">
        <f t="shared" si="152"/>
        <v>0.24576172234715293</v>
      </c>
      <c r="M530" s="2">
        <f t="shared" si="153"/>
        <v>0.76666666666666672</v>
      </c>
      <c r="N530" s="2">
        <f t="shared" si="154"/>
        <v>0.66666666666666663</v>
      </c>
      <c r="O530" s="2"/>
      <c r="P530" t="str">
        <f t="shared" si="155"/>
        <v>0.141891,0.245762,0.766667</v>
      </c>
      <c r="R530" t="str">
        <f t="shared" si="156"/>
        <v>0.141891,0.245762,0.666667</v>
      </c>
      <c r="T530" t="str">
        <f t="shared" si="157"/>
        <v>0.187500,0.324760,0.716667 0.141891,0.245762,0.766667</v>
      </c>
      <c r="V530" t="str">
        <f t="shared" si="158"/>
        <v>0.187500,0.324760,0.716667 0.141891,0.245762,0.666667</v>
      </c>
    </row>
    <row r="531" spans="1:22" x14ac:dyDescent="0.25">
      <c r="A531" s="143">
        <f t="shared" si="150"/>
        <v>517</v>
      </c>
      <c r="B531" s="133">
        <f t="shared" si="142"/>
        <v>2585</v>
      </c>
      <c r="C531" s="2">
        <f t="shared" si="143"/>
        <v>45.116761164053422</v>
      </c>
      <c r="D531" s="2">
        <f t="shared" si="144"/>
        <v>0.42261826174069739</v>
      </c>
      <c r="E531" s="2">
        <f t="shared" si="145"/>
        <v>0.90630778703665094</v>
      </c>
      <c r="F531" s="2">
        <f t="shared" si="146"/>
        <v>0.15848184815276151</v>
      </c>
      <c r="G531" s="2">
        <f t="shared" si="147"/>
        <v>0.3398654201387441</v>
      </c>
      <c r="H531" s="2">
        <f t="shared" si="148"/>
        <v>0.71805555555555556</v>
      </c>
      <c r="I531" t="str">
        <f t="shared" si="149"/>
        <v>0.158482,0.339865,0.718056</v>
      </c>
      <c r="K531" s="2">
        <f t="shared" si="151"/>
        <v>0.11993111454569567</v>
      </c>
      <c r="L531" s="2">
        <f t="shared" si="152"/>
        <v>0.25719310512767046</v>
      </c>
      <c r="M531" s="2">
        <f t="shared" si="153"/>
        <v>0.7680555555555556</v>
      </c>
      <c r="N531" s="2">
        <f t="shared" si="154"/>
        <v>0.66805555555555551</v>
      </c>
      <c r="O531" s="2"/>
      <c r="P531" t="str">
        <f t="shared" si="155"/>
        <v>0.119931,0.257193,0.768056</v>
      </c>
      <c r="R531" t="str">
        <f t="shared" si="156"/>
        <v>0.119931,0.257193,0.668056</v>
      </c>
      <c r="T531" t="str">
        <f t="shared" si="157"/>
        <v>0.158482,0.339865,0.718056 0.119931,0.257193,0.768056</v>
      </c>
      <c r="V531" t="str">
        <f t="shared" si="158"/>
        <v>0.158482,0.339865,0.718056 0.119931,0.257193,0.668056</v>
      </c>
    </row>
    <row r="532" spans="1:22" x14ac:dyDescent="0.25">
      <c r="A532" s="143">
        <f t="shared" si="150"/>
        <v>518</v>
      </c>
      <c r="B532" s="133">
        <f t="shared" si="142"/>
        <v>2590</v>
      </c>
      <c r="C532" s="2">
        <f t="shared" si="143"/>
        <v>45.204027626653136</v>
      </c>
      <c r="D532" s="2">
        <f t="shared" si="144"/>
        <v>0.34202014332566832</v>
      </c>
      <c r="E532" s="2">
        <f t="shared" si="145"/>
        <v>0.93969262078590854</v>
      </c>
      <c r="F532" s="2">
        <f t="shared" si="146"/>
        <v>0.12825755374712561</v>
      </c>
      <c r="G532" s="2">
        <f t="shared" si="147"/>
        <v>0.35238473279471572</v>
      </c>
      <c r="H532" s="2">
        <f t="shared" si="148"/>
        <v>0.71944444444444444</v>
      </c>
      <c r="I532" t="str">
        <f t="shared" si="149"/>
        <v>0.128258,0.352385,0.719444</v>
      </c>
      <c r="K532" s="2">
        <f t="shared" si="151"/>
        <v>9.7058884339677687E-2</v>
      </c>
      <c r="L532" s="2">
        <f t="shared" si="152"/>
        <v>0.26666709308072267</v>
      </c>
      <c r="M532" s="2">
        <f t="shared" si="153"/>
        <v>0.76944444444444449</v>
      </c>
      <c r="N532" s="2">
        <f t="shared" si="154"/>
        <v>0.6694444444444444</v>
      </c>
      <c r="O532" s="2"/>
      <c r="P532" t="str">
        <f t="shared" si="155"/>
        <v>0.097059,0.266667,0.769444</v>
      </c>
      <c r="R532" t="str">
        <f t="shared" si="156"/>
        <v>0.097059,0.266667,0.669444</v>
      </c>
      <c r="T532" t="str">
        <f t="shared" si="157"/>
        <v>0.128258,0.352385,0.719444 0.097059,0.266667,0.769444</v>
      </c>
      <c r="V532" t="str">
        <f t="shared" si="158"/>
        <v>0.128258,0.352385,0.719444 0.097059,0.266667,0.669444</v>
      </c>
    </row>
    <row r="533" spans="1:22" x14ac:dyDescent="0.25">
      <c r="A533" s="143">
        <f t="shared" si="150"/>
        <v>519</v>
      </c>
      <c r="B533" s="133">
        <f t="shared" si="142"/>
        <v>2595</v>
      </c>
      <c r="C533" s="2">
        <f t="shared" si="143"/>
        <v>45.291294089252851</v>
      </c>
      <c r="D533" s="2">
        <f t="shared" si="144"/>
        <v>0.25881904510252218</v>
      </c>
      <c r="E533" s="2">
        <f t="shared" si="145"/>
        <v>0.96592582628906787</v>
      </c>
      <c r="F533" s="2">
        <f t="shared" si="146"/>
        <v>9.7057141913445819E-2</v>
      </c>
      <c r="G533" s="2">
        <f t="shared" si="147"/>
        <v>0.36222218485840046</v>
      </c>
      <c r="H533" s="2">
        <f t="shared" si="148"/>
        <v>0.72083333333333333</v>
      </c>
      <c r="I533" t="str">
        <f t="shared" si="149"/>
        <v>0.097057,0.362222,0.720833</v>
      </c>
      <c r="K533" s="2">
        <f t="shared" si="151"/>
        <v>7.3447977418078098E-2</v>
      </c>
      <c r="L533" s="2">
        <f t="shared" si="152"/>
        <v>0.27411158343743741</v>
      </c>
      <c r="M533" s="2">
        <f t="shared" si="153"/>
        <v>0.77083333333333337</v>
      </c>
      <c r="N533" s="2">
        <f t="shared" si="154"/>
        <v>0.67083333333333328</v>
      </c>
      <c r="O533" s="2"/>
      <c r="P533" t="str">
        <f t="shared" si="155"/>
        <v>0.073448,0.274112,0.770833</v>
      </c>
      <c r="R533" t="str">
        <f t="shared" si="156"/>
        <v>0.073448,0.274112,0.670833</v>
      </c>
      <c r="T533" t="str">
        <f t="shared" si="157"/>
        <v>0.097057,0.362222,0.720833 0.073448,0.274112,0.770833</v>
      </c>
      <c r="V533" t="str">
        <f t="shared" si="158"/>
        <v>0.097057,0.362222,0.720833 0.073448,0.274112,0.670833</v>
      </c>
    </row>
    <row r="534" spans="1:22" x14ac:dyDescent="0.25">
      <c r="A534" s="143">
        <f t="shared" si="150"/>
        <v>520</v>
      </c>
      <c r="B534" s="133">
        <f t="shared" si="142"/>
        <v>2600</v>
      </c>
      <c r="C534" s="2">
        <f t="shared" si="143"/>
        <v>45.378560551852566</v>
      </c>
      <c r="D534" s="2">
        <f t="shared" si="144"/>
        <v>0.17364817766693363</v>
      </c>
      <c r="E534" s="2">
        <f t="shared" si="145"/>
        <v>0.98480775301220747</v>
      </c>
      <c r="F534" s="2">
        <f t="shared" si="146"/>
        <v>6.5118066625100113E-2</v>
      </c>
      <c r="G534" s="2">
        <f t="shared" si="147"/>
        <v>0.36930290737957783</v>
      </c>
      <c r="H534" s="2">
        <f t="shared" si="148"/>
        <v>0.72222222222222221</v>
      </c>
      <c r="I534" t="str">
        <f t="shared" si="149"/>
        <v>0.065118,0.369303,0.722222</v>
      </c>
      <c r="K534" s="2">
        <f t="shared" si="151"/>
        <v>4.9278087039225642E-2</v>
      </c>
      <c r="L534" s="2">
        <f t="shared" si="152"/>
        <v>0.27946991913109404</v>
      </c>
      <c r="M534" s="2">
        <f t="shared" si="153"/>
        <v>0.77222222222222225</v>
      </c>
      <c r="N534" s="2">
        <f t="shared" si="154"/>
        <v>0.67222222222222217</v>
      </c>
      <c r="O534" s="2"/>
      <c r="P534" t="str">
        <f t="shared" si="155"/>
        <v>0.049278,0.279470,0.772222</v>
      </c>
      <c r="R534" t="str">
        <f t="shared" si="156"/>
        <v>0.049278,0.279470,0.672222</v>
      </c>
      <c r="T534" t="str">
        <f t="shared" si="157"/>
        <v>0.065118,0.369303,0.722222 0.049278,0.279470,0.772222</v>
      </c>
      <c r="V534" t="str">
        <f t="shared" si="158"/>
        <v>0.065118,0.369303,0.722222 0.049278,0.279470,0.672222</v>
      </c>
    </row>
    <row r="535" spans="1:22" x14ac:dyDescent="0.25">
      <c r="A535" s="143">
        <f t="shared" si="150"/>
        <v>521</v>
      </c>
      <c r="B535" s="133">
        <f t="shared" si="142"/>
        <v>2605</v>
      </c>
      <c r="C535" s="2">
        <f t="shared" si="143"/>
        <v>45.465827014452287</v>
      </c>
      <c r="D535" s="2">
        <f t="shared" si="144"/>
        <v>8.7155742747656306E-2</v>
      </c>
      <c r="E535" s="2">
        <f t="shared" si="145"/>
        <v>0.99619469809174566</v>
      </c>
      <c r="F535" s="2">
        <f t="shared" si="146"/>
        <v>3.2683403530371115E-2</v>
      </c>
      <c r="G535" s="2">
        <f t="shared" si="147"/>
        <v>0.37357301178440461</v>
      </c>
      <c r="H535" s="2">
        <f t="shared" si="148"/>
        <v>0.72361111111111109</v>
      </c>
      <c r="I535" t="str">
        <f t="shared" si="149"/>
        <v>0.032683,0.373573,0.723611</v>
      </c>
      <c r="K535" s="2">
        <f t="shared" si="151"/>
        <v>2.4733160663080213E-2</v>
      </c>
      <c r="L535" s="2">
        <f t="shared" si="152"/>
        <v>0.28270131999161235</v>
      </c>
      <c r="M535" s="2">
        <f t="shared" si="153"/>
        <v>0.77361111111111114</v>
      </c>
      <c r="N535" s="2">
        <f t="shared" si="154"/>
        <v>0.67361111111111105</v>
      </c>
      <c r="O535" s="2"/>
      <c r="P535" t="str">
        <f t="shared" si="155"/>
        <v>0.024733,0.282701,0.773611</v>
      </c>
      <c r="R535" t="str">
        <f t="shared" si="156"/>
        <v>0.024733,0.282701,0.673611</v>
      </c>
      <c r="T535" t="str">
        <f t="shared" si="157"/>
        <v>0.032683,0.373573,0.723611 0.024733,0.282701,0.773611</v>
      </c>
      <c r="V535" t="str">
        <f t="shared" si="158"/>
        <v>0.032683,0.373573,0.723611 0.024733,0.282701,0.673611</v>
      </c>
    </row>
    <row r="536" spans="1:22" x14ac:dyDescent="0.25">
      <c r="A536" s="143">
        <f t="shared" si="150"/>
        <v>522</v>
      </c>
      <c r="B536" s="133">
        <f t="shared" si="142"/>
        <v>2610</v>
      </c>
      <c r="C536" s="2">
        <f t="shared" si="143"/>
        <v>45.553093477052002</v>
      </c>
      <c r="D536" s="2">
        <f t="shared" si="144"/>
        <v>1.0842021724855044E-19</v>
      </c>
      <c r="E536" s="2">
        <f t="shared" si="145"/>
        <v>1</v>
      </c>
      <c r="F536" s="2">
        <f t="shared" si="146"/>
        <v>4.0657581468206416E-20</v>
      </c>
      <c r="G536" s="2">
        <f t="shared" si="147"/>
        <v>0.375</v>
      </c>
      <c r="H536" s="2">
        <f t="shared" si="148"/>
        <v>0.72499999999999998</v>
      </c>
      <c r="I536" t="str">
        <f t="shared" si="149"/>
        <v>0.000000,0.375000,0.725000</v>
      </c>
      <c r="K536" s="2">
        <f t="shared" si="151"/>
        <v>3.0767618607743073E-20</v>
      </c>
      <c r="L536" s="2">
        <f t="shared" si="152"/>
        <v>0.28378119310727012</v>
      </c>
      <c r="M536" s="2">
        <f t="shared" si="153"/>
        <v>0.77500000000000002</v>
      </c>
      <c r="N536" s="2">
        <f t="shared" si="154"/>
        <v>0.67499999999999993</v>
      </c>
      <c r="O536" s="2"/>
      <c r="P536" t="str">
        <f t="shared" si="155"/>
        <v>0.000000,0.283781,0.775000</v>
      </c>
      <c r="R536" t="str">
        <f t="shared" si="156"/>
        <v>0.000000,0.283781,0.675000</v>
      </c>
      <c r="T536" t="str">
        <f t="shared" si="157"/>
        <v>0.000000,0.375000,0.725000 0.000000,0.283781,0.775000</v>
      </c>
      <c r="V536" t="str">
        <f t="shared" si="158"/>
        <v>0.000000,0.375000,0.725000 0.000000,0.283781,0.675000</v>
      </c>
    </row>
    <row r="537" spans="1:22" x14ac:dyDescent="0.25">
      <c r="A537" s="143">
        <f t="shared" si="150"/>
        <v>523</v>
      </c>
      <c r="B537" s="133">
        <f t="shared" si="142"/>
        <v>2615</v>
      </c>
      <c r="C537" s="2">
        <f t="shared" si="143"/>
        <v>45.640359939651717</v>
      </c>
      <c r="D537" s="2">
        <f t="shared" si="144"/>
        <v>-8.7155742747656306E-2</v>
      </c>
      <c r="E537" s="2">
        <f t="shared" si="145"/>
        <v>0.99619469809174566</v>
      </c>
      <c r="F537" s="2">
        <f t="shared" si="146"/>
        <v>-3.2683403530371115E-2</v>
      </c>
      <c r="G537" s="2">
        <f t="shared" si="147"/>
        <v>0.37357301178440461</v>
      </c>
      <c r="H537" s="2">
        <f t="shared" si="148"/>
        <v>0.72638888888888886</v>
      </c>
      <c r="I537" t="str">
        <f t="shared" si="149"/>
        <v>-0.032683,0.373573,0.726389</v>
      </c>
      <c r="K537" s="2">
        <f t="shared" si="151"/>
        <v>-2.4733160663080213E-2</v>
      </c>
      <c r="L537" s="2">
        <f t="shared" si="152"/>
        <v>0.28270131999161235</v>
      </c>
      <c r="M537" s="2">
        <f t="shared" si="153"/>
        <v>0.77638888888888891</v>
      </c>
      <c r="N537" s="2">
        <f t="shared" si="154"/>
        <v>0.67638888888888882</v>
      </c>
      <c r="O537" s="2"/>
      <c r="P537" t="str">
        <f t="shared" si="155"/>
        <v>-0.024733,0.282701,0.776389</v>
      </c>
      <c r="R537" t="str">
        <f t="shared" si="156"/>
        <v>-0.024733,0.282701,0.676389</v>
      </c>
      <c r="T537" t="str">
        <f t="shared" si="157"/>
        <v>-0.032683,0.373573,0.726389 -0.024733,0.282701,0.776389</v>
      </c>
      <c r="V537" t="str">
        <f t="shared" si="158"/>
        <v>-0.032683,0.373573,0.726389 -0.024733,0.282701,0.676389</v>
      </c>
    </row>
    <row r="538" spans="1:22" x14ac:dyDescent="0.25">
      <c r="A538" s="143">
        <f t="shared" si="150"/>
        <v>524</v>
      </c>
      <c r="B538" s="133">
        <f t="shared" si="142"/>
        <v>2620</v>
      </c>
      <c r="C538" s="2">
        <f t="shared" si="143"/>
        <v>45.727626402251431</v>
      </c>
      <c r="D538" s="2">
        <f t="shared" si="144"/>
        <v>-0.17364817766692664</v>
      </c>
      <c r="E538" s="2">
        <f t="shared" si="145"/>
        <v>0.98480775301220869</v>
      </c>
      <c r="F538" s="2">
        <f t="shared" si="146"/>
        <v>-6.511806662509749E-2</v>
      </c>
      <c r="G538" s="2">
        <f t="shared" si="147"/>
        <v>0.36930290737957827</v>
      </c>
      <c r="H538" s="2">
        <f t="shared" si="148"/>
        <v>0.72777777777777786</v>
      </c>
      <c r="I538" t="str">
        <f t="shared" si="149"/>
        <v>-0.065118,0.369303,0.727778</v>
      </c>
      <c r="K538" s="2">
        <f t="shared" si="151"/>
        <v>-4.9278087039223657E-2</v>
      </c>
      <c r="L538" s="2">
        <f t="shared" si="152"/>
        <v>0.27946991913109437</v>
      </c>
      <c r="M538" s="2">
        <f t="shared" si="153"/>
        <v>0.7777777777777779</v>
      </c>
      <c r="N538" s="2">
        <f t="shared" si="154"/>
        <v>0.67777777777777781</v>
      </c>
      <c r="O538" s="2"/>
      <c r="P538" t="str">
        <f t="shared" si="155"/>
        <v>-0.049278,0.279470,0.777778</v>
      </c>
      <c r="R538" t="str">
        <f t="shared" si="156"/>
        <v>-0.049278,0.279470,0.677778</v>
      </c>
      <c r="T538" t="str">
        <f t="shared" si="157"/>
        <v>-0.065118,0.369303,0.727778 -0.049278,0.279470,0.777778</v>
      </c>
      <c r="V538" t="str">
        <f t="shared" si="158"/>
        <v>-0.065118,0.369303,0.727778 -0.049278,0.279470,0.677778</v>
      </c>
    </row>
    <row r="539" spans="1:22" x14ac:dyDescent="0.25">
      <c r="A539" s="143">
        <f t="shared" si="150"/>
        <v>525</v>
      </c>
      <c r="B539" s="133">
        <f t="shared" si="142"/>
        <v>2625</v>
      </c>
      <c r="C539" s="2">
        <f t="shared" si="143"/>
        <v>45.814892864851153</v>
      </c>
      <c r="D539" s="2">
        <f t="shared" si="144"/>
        <v>-0.25881904510252218</v>
      </c>
      <c r="E539" s="2">
        <f t="shared" si="145"/>
        <v>0.96592582628906787</v>
      </c>
      <c r="F539" s="2">
        <f t="shared" si="146"/>
        <v>-9.7057141913445819E-2</v>
      </c>
      <c r="G539" s="2">
        <f t="shared" si="147"/>
        <v>0.36222218485840046</v>
      </c>
      <c r="H539" s="2">
        <f t="shared" si="148"/>
        <v>0.72916666666666674</v>
      </c>
      <c r="I539" t="str">
        <f t="shared" si="149"/>
        <v>-0.097057,0.362222,0.729167</v>
      </c>
      <c r="K539" s="2">
        <f t="shared" si="151"/>
        <v>-7.3447977418078098E-2</v>
      </c>
      <c r="L539" s="2">
        <f t="shared" si="152"/>
        <v>0.27411158343743741</v>
      </c>
      <c r="M539" s="2">
        <f t="shared" si="153"/>
        <v>0.77916666666666679</v>
      </c>
      <c r="N539" s="2">
        <f t="shared" si="154"/>
        <v>0.6791666666666667</v>
      </c>
      <c r="O539" s="2"/>
      <c r="P539" t="str">
        <f t="shared" si="155"/>
        <v>-0.073448,0.274112,0.779167</v>
      </c>
      <c r="R539" t="str">
        <f t="shared" si="156"/>
        <v>-0.073448,0.274112,0.679167</v>
      </c>
      <c r="T539" t="str">
        <f t="shared" si="157"/>
        <v>-0.097057,0.362222,0.729167 -0.073448,0.274112,0.779167</v>
      </c>
      <c r="V539" t="str">
        <f t="shared" si="158"/>
        <v>-0.097057,0.362222,0.729167 -0.073448,0.274112,0.679167</v>
      </c>
    </row>
    <row r="540" spans="1:22" x14ac:dyDescent="0.25">
      <c r="A540" s="143">
        <f t="shared" si="150"/>
        <v>526</v>
      </c>
      <c r="B540" s="133">
        <f t="shared" si="142"/>
        <v>2630</v>
      </c>
      <c r="C540" s="2">
        <f t="shared" si="143"/>
        <v>45.902159327450867</v>
      </c>
      <c r="D540" s="2">
        <f t="shared" si="144"/>
        <v>-0.34202014332566832</v>
      </c>
      <c r="E540" s="2">
        <f t="shared" si="145"/>
        <v>0.93969262078590854</v>
      </c>
      <c r="F540" s="2">
        <f t="shared" si="146"/>
        <v>-0.12825755374712561</v>
      </c>
      <c r="G540" s="2">
        <f t="shared" si="147"/>
        <v>0.35238473279471572</v>
      </c>
      <c r="H540" s="2">
        <f t="shared" si="148"/>
        <v>0.73055555555555562</v>
      </c>
      <c r="I540" t="str">
        <f t="shared" si="149"/>
        <v>-0.128258,0.352385,0.730556</v>
      </c>
      <c r="K540" s="2">
        <f t="shared" si="151"/>
        <v>-9.7058884339677687E-2</v>
      </c>
      <c r="L540" s="2">
        <f t="shared" si="152"/>
        <v>0.26666709308072267</v>
      </c>
      <c r="M540" s="2">
        <f t="shared" si="153"/>
        <v>0.78055555555555567</v>
      </c>
      <c r="N540" s="2">
        <f t="shared" si="154"/>
        <v>0.68055555555555558</v>
      </c>
      <c r="O540" s="2"/>
      <c r="P540" t="str">
        <f t="shared" si="155"/>
        <v>-0.097059,0.266667,0.780556</v>
      </c>
      <c r="R540" t="str">
        <f t="shared" si="156"/>
        <v>-0.097059,0.266667,0.680556</v>
      </c>
      <c r="T540" t="str">
        <f t="shared" si="157"/>
        <v>-0.128258,0.352385,0.730556 -0.097059,0.266667,0.780556</v>
      </c>
      <c r="V540" t="str">
        <f t="shared" si="158"/>
        <v>-0.128258,0.352385,0.730556 -0.097059,0.266667,0.680556</v>
      </c>
    </row>
    <row r="541" spans="1:22" x14ac:dyDescent="0.25">
      <c r="A541" s="143">
        <f t="shared" si="150"/>
        <v>527</v>
      </c>
      <c r="B541" s="133">
        <f t="shared" si="142"/>
        <v>2635</v>
      </c>
      <c r="C541" s="2">
        <f t="shared" si="143"/>
        <v>45.989425790050582</v>
      </c>
      <c r="D541" s="2">
        <f t="shared" si="144"/>
        <v>-0.42261826174069739</v>
      </c>
      <c r="E541" s="2">
        <f t="shared" si="145"/>
        <v>0.90630778703665094</v>
      </c>
      <c r="F541" s="2">
        <f t="shared" si="146"/>
        <v>-0.15848184815276151</v>
      </c>
      <c r="G541" s="2">
        <f t="shared" si="147"/>
        <v>0.3398654201387441</v>
      </c>
      <c r="H541" s="2">
        <f t="shared" si="148"/>
        <v>0.73194444444444451</v>
      </c>
      <c r="I541" t="str">
        <f t="shared" si="149"/>
        <v>-0.158482,0.339865,0.731944</v>
      </c>
      <c r="K541" s="2">
        <f t="shared" si="151"/>
        <v>-0.11993111454569567</v>
      </c>
      <c r="L541" s="2">
        <f t="shared" si="152"/>
        <v>0.25719310512767046</v>
      </c>
      <c r="M541" s="2">
        <f t="shared" si="153"/>
        <v>0.78194444444444455</v>
      </c>
      <c r="N541" s="2">
        <f t="shared" si="154"/>
        <v>0.68194444444444446</v>
      </c>
      <c r="O541" s="2"/>
      <c r="P541" t="str">
        <f t="shared" si="155"/>
        <v>-0.119931,0.257193,0.781944</v>
      </c>
      <c r="R541" t="str">
        <f t="shared" si="156"/>
        <v>-0.119931,0.257193,0.681944</v>
      </c>
      <c r="T541" t="str">
        <f t="shared" si="157"/>
        <v>-0.158482,0.339865,0.731944 -0.119931,0.257193,0.781944</v>
      </c>
      <c r="V541" t="str">
        <f t="shared" si="158"/>
        <v>-0.158482,0.339865,0.731944 -0.119931,0.257193,0.681944</v>
      </c>
    </row>
    <row r="542" spans="1:22" x14ac:dyDescent="0.25">
      <c r="A542" s="143">
        <f t="shared" si="150"/>
        <v>528</v>
      </c>
      <c r="B542" s="133">
        <f t="shared" si="142"/>
        <v>2640</v>
      </c>
      <c r="C542" s="2">
        <f t="shared" si="143"/>
        <v>46.076692252650297</v>
      </c>
      <c r="D542" s="2">
        <f t="shared" si="144"/>
        <v>-0.49999999999999639</v>
      </c>
      <c r="E542" s="2">
        <f t="shared" si="145"/>
        <v>0.86602540378444071</v>
      </c>
      <c r="F542" s="2">
        <f t="shared" si="146"/>
        <v>-0.18749999999999864</v>
      </c>
      <c r="G542" s="2">
        <f t="shared" si="147"/>
        <v>0.32475952641916528</v>
      </c>
      <c r="H542" s="2">
        <f t="shared" si="148"/>
        <v>0.73333333333333339</v>
      </c>
      <c r="I542" t="str">
        <f t="shared" si="149"/>
        <v>-0.187500,0.324760,0.733333</v>
      </c>
      <c r="K542" s="2">
        <f t="shared" si="151"/>
        <v>-0.14189059655363404</v>
      </c>
      <c r="L542" s="2">
        <f t="shared" si="152"/>
        <v>0.24576172234715396</v>
      </c>
      <c r="M542" s="2">
        <f t="shared" si="153"/>
        <v>0.78333333333333344</v>
      </c>
      <c r="N542" s="2">
        <f t="shared" si="154"/>
        <v>0.68333333333333335</v>
      </c>
      <c r="O542" s="2"/>
      <c r="P542" t="str">
        <f t="shared" si="155"/>
        <v>-0.141891,0.245762,0.783333</v>
      </c>
      <c r="R542" t="str">
        <f t="shared" si="156"/>
        <v>-0.141891,0.245762,0.683333</v>
      </c>
      <c r="T542" t="str">
        <f t="shared" si="157"/>
        <v>-0.187500,0.324760,0.733333 -0.141891,0.245762,0.783333</v>
      </c>
      <c r="V542" t="str">
        <f t="shared" si="158"/>
        <v>-0.187500,0.324760,0.733333 -0.141891,0.245762,0.683333</v>
      </c>
    </row>
    <row r="543" spans="1:22" x14ac:dyDescent="0.25">
      <c r="A543" s="143">
        <f t="shared" si="150"/>
        <v>529</v>
      </c>
      <c r="B543" s="133">
        <f t="shared" si="142"/>
        <v>2645</v>
      </c>
      <c r="C543" s="2">
        <f t="shared" si="143"/>
        <v>46.163958715250018</v>
      </c>
      <c r="D543" s="2">
        <f t="shared" si="144"/>
        <v>-0.57357643635104694</v>
      </c>
      <c r="E543" s="2">
        <f t="shared" si="145"/>
        <v>0.81915204428899113</v>
      </c>
      <c r="F543" s="2">
        <f t="shared" si="146"/>
        <v>-0.2150911636316426</v>
      </c>
      <c r="G543" s="2">
        <f t="shared" si="147"/>
        <v>0.30718201660837169</v>
      </c>
      <c r="H543" s="2">
        <f t="shared" si="148"/>
        <v>0.73472222222222228</v>
      </c>
      <c r="I543" t="str">
        <f t="shared" si="149"/>
        <v>-0.215091,0.307182,0.734722</v>
      </c>
      <c r="K543" s="2">
        <f t="shared" si="151"/>
        <v>-0.16277020544591628</v>
      </c>
      <c r="L543" s="2">
        <f t="shared" si="152"/>
        <v>0.23245994446458929</v>
      </c>
      <c r="M543" s="2">
        <f t="shared" si="153"/>
        <v>0.78472222222222232</v>
      </c>
      <c r="N543" s="2">
        <f t="shared" si="154"/>
        <v>0.68472222222222223</v>
      </c>
      <c r="O543" s="2"/>
      <c r="P543" t="str">
        <f t="shared" si="155"/>
        <v>-0.162770,0.232460,0.784722</v>
      </c>
      <c r="R543" t="str">
        <f t="shared" si="156"/>
        <v>-0.162770,0.232460,0.684722</v>
      </c>
      <c r="T543" t="str">
        <f t="shared" si="157"/>
        <v>-0.215091,0.307182,0.734722 -0.162770,0.232460,0.784722</v>
      </c>
      <c r="V543" t="str">
        <f t="shared" si="158"/>
        <v>-0.215091,0.307182,0.734722 -0.162770,0.232460,0.684722</v>
      </c>
    </row>
    <row r="544" spans="1:22" x14ac:dyDescent="0.25">
      <c r="A544" s="143">
        <f t="shared" si="150"/>
        <v>530</v>
      </c>
      <c r="B544" s="133">
        <f t="shared" si="142"/>
        <v>2650</v>
      </c>
      <c r="C544" s="2">
        <f t="shared" si="143"/>
        <v>46.251225177849733</v>
      </c>
      <c r="D544" s="2">
        <f t="shared" si="144"/>
        <v>-0.6427876096865387</v>
      </c>
      <c r="E544" s="2">
        <f t="shared" si="145"/>
        <v>0.76604444311897857</v>
      </c>
      <c r="F544" s="2">
        <f t="shared" si="146"/>
        <v>-0.241045353632452</v>
      </c>
      <c r="G544" s="2">
        <f t="shared" si="147"/>
        <v>0.28726666616961694</v>
      </c>
      <c r="H544" s="2">
        <f t="shared" si="148"/>
        <v>0.73611111111111116</v>
      </c>
      <c r="I544" t="str">
        <f t="shared" si="149"/>
        <v>-0.241045,0.287267,0.736111</v>
      </c>
      <c r="K544" s="2">
        <f t="shared" si="151"/>
        <v>-0.18241103479141621</v>
      </c>
      <c r="L544" s="2">
        <f t="shared" si="152"/>
        <v>0.21738900604149805</v>
      </c>
      <c r="M544" s="2">
        <f t="shared" si="153"/>
        <v>0.7861111111111112</v>
      </c>
      <c r="N544" s="2">
        <f t="shared" si="154"/>
        <v>0.68611111111111112</v>
      </c>
      <c r="O544" s="2"/>
      <c r="P544" t="str">
        <f t="shared" si="155"/>
        <v>-0.182411,0.217389,0.786111</v>
      </c>
      <c r="R544" t="str">
        <f t="shared" si="156"/>
        <v>-0.182411,0.217389,0.686111</v>
      </c>
      <c r="T544" t="str">
        <f t="shared" si="157"/>
        <v>-0.241045,0.287267,0.736111 -0.182411,0.217389,0.786111</v>
      </c>
      <c r="V544" t="str">
        <f t="shared" si="158"/>
        <v>-0.241045,0.287267,0.736111 -0.182411,0.217389,0.686111</v>
      </c>
    </row>
    <row r="545" spans="1:22" x14ac:dyDescent="0.25">
      <c r="A545" s="143">
        <f t="shared" si="150"/>
        <v>531</v>
      </c>
      <c r="B545" s="133">
        <f t="shared" si="142"/>
        <v>2655</v>
      </c>
      <c r="C545" s="2">
        <f t="shared" si="143"/>
        <v>46.338491640449448</v>
      </c>
      <c r="D545" s="2">
        <f t="shared" si="144"/>
        <v>-0.70710678118654557</v>
      </c>
      <c r="E545" s="2">
        <f t="shared" si="145"/>
        <v>0.70710678118654946</v>
      </c>
      <c r="F545" s="2">
        <f t="shared" si="146"/>
        <v>-0.26516504294495458</v>
      </c>
      <c r="G545" s="2">
        <f t="shared" si="147"/>
        <v>0.26516504294495602</v>
      </c>
      <c r="H545" s="2">
        <f t="shared" si="148"/>
        <v>0.73750000000000004</v>
      </c>
      <c r="I545" t="str">
        <f t="shared" si="149"/>
        <v>-0.265165,0.265165,0.737500</v>
      </c>
      <c r="K545" s="2">
        <f t="shared" si="151"/>
        <v>-0.20066360601935929</v>
      </c>
      <c r="L545" s="2">
        <f t="shared" si="152"/>
        <v>0.2006636060193604</v>
      </c>
      <c r="M545" s="2">
        <f t="shared" si="153"/>
        <v>0.78750000000000009</v>
      </c>
      <c r="N545" s="2">
        <f t="shared" si="154"/>
        <v>0.6875</v>
      </c>
      <c r="O545" s="2"/>
      <c r="P545" t="str">
        <f t="shared" si="155"/>
        <v>-0.200664,0.200664,0.787500</v>
      </c>
      <c r="R545" t="str">
        <f t="shared" si="156"/>
        <v>-0.200664,0.200664,0.687500</v>
      </c>
      <c r="T545" t="str">
        <f t="shared" si="157"/>
        <v>-0.265165,0.265165,0.737500 -0.200664,0.200664,0.787500</v>
      </c>
      <c r="V545" t="str">
        <f t="shared" si="158"/>
        <v>-0.265165,0.265165,0.737500 -0.200664,0.200664,0.687500</v>
      </c>
    </row>
    <row r="546" spans="1:22" x14ac:dyDescent="0.25">
      <c r="A546" s="143">
        <f t="shared" si="150"/>
        <v>532</v>
      </c>
      <c r="B546" s="133">
        <f t="shared" si="142"/>
        <v>2660</v>
      </c>
      <c r="C546" s="2">
        <f t="shared" si="143"/>
        <v>46.425758103049169</v>
      </c>
      <c r="D546" s="2">
        <f t="shared" si="144"/>
        <v>-0.76604444311897968</v>
      </c>
      <c r="E546" s="2">
        <f t="shared" si="145"/>
        <v>0.64278760968653736</v>
      </c>
      <c r="F546" s="2">
        <f t="shared" si="146"/>
        <v>-0.28726666616961738</v>
      </c>
      <c r="G546" s="2">
        <f t="shared" si="147"/>
        <v>0.2410453536324515</v>
      </c>
      <c r="H546" s="2">
        <f t="shared" si="148"/>
        <v>0.73888888888888893</v>
      </c>
      <c r="I546" t="str">
        <f t="shared" si="149"/>
        <v>-0.287267,0.241045,0.738889</v>
      </c>
      <c r="K546" s="2">
        <f t="shared" si="151"/>
        <v>-0.21738900604149838</v>
      </c>
      <c r="L546" s="2">
        <f t="shared" si="152"/>
        <v>0.18241103479141585</v>
      </c>
      <c r="M546" s="2">
        <f t="shared" si="153"/>
        <v>0.78888888888888897</v>
      </c>
      <c r="N546" s="2">
        <f t="shared" si="154"/>
        <v>0.68888888888888888</v>
      </c>
      <c r="O546" s="2"/>
      <c r="P546" t="str">
        <f t="shared" si="155"/>
        <v>-0.217389,0.182411,0.788889</v>
      </c>
      <c r="R546" t="str">
        <f t="shared" si="156"/>
        <v>-0.217389,0.182411,0.688889</v>
      </c>
      <c r="T546" t="str">
        <f t="shared" si="157"/>
        <v>-0.287267,0.241045,0.738889 -0.217389,0.182411,0.788889</v>
      </c>
      <c r="V546" t="str">
        <f t="shared" si="158"/>
        <v>-0.287267,0.241045,0.738889 -0.217389,0.182411,0.688889</v>
      </c>
    </row>
    <row r="547" spans="1:22" x14ac:dyDescent="0.25">
      <c r="A547" s="143">
        <f t="shared" si="150"/>
        <v>533</v>
      </c>
      <c r="B547" s="133">
        <f t="shared" si="142"/>
        <v>2665</v>
      </c>
      <c r="C547" s="2">
        <f t="shared" si="143"/>
        <v>46.513024565648884</v>
      </c>
      <c r="D547" s="2">
        <f t="shared" si="144"/>
        <v>-0.81915204428899213</v>
      </c>
      <c r="E547" s="2">
        <f t="shared" si="145"/>
        <v>0.5735764363510456</v>
      </c>
      <c r="F547" s="2">
        <f t="shared" si="146"/>
        <v>-0.30718201660837208</v>
      </c>
      <c r="G547" s="2">
        <f t="shared" si="147"/>
        <v>0.2150911636316421</v>
      </c>
      <c r="H547" s="2">
        <f t="shared" si="148"/>
        <v>0.74027777777777781</v>
      </c>
      <c r="I547" t="str">
        <f t="shared" si="149"/>
        <v>-0.307182,0.215091,0.740278</v>
      </c>
      <c r="K547" s="2">
        <f t="shared" si="151"/>
        <v>-0.23245994446458956</v>
      </c>
      <c r="L547" s="2">
        <f t="shared" si="152"/>
        <v>0.16277020544591592</v>
      </c>
      <c r="M547" s="2">
        <f t="shared" si="153"/>
        <v>0.79027777777777786</v>
      </c>
      <c r="N547" s="2">
        <f t="shared" si="154"/>
        <v>0.69027777777777777</v>
      </c>
      <c r="O547" s="2"/>
      <c r="P547" t="str">
        <f t="shared" si="155"/>
        <v>-0.232460,0.162770,0.790278</v>
      </c>
      <c r="R547" t="str">
        <f t="shared" si="156"/>
        <v>-0.232460,0.162770,0.690278</v>
      </c>
      <c r="T547" t="str">
        <f t="shared" si="157"/>
        <v>-0.307182,0.215091,0.740278 -0.232460,0.162770,0.790278</v>
      </c>
      <c r="V547" t="str">
        <f t="shared" si="158"/>
        <v>-0.307182,0.215091,0.740278 -0.232460,0.162770,0.690278</v>
      </c>
    </row>
    <row r="548" spans="1:22" x14ac:dyDescent="0.25">
      <c r="A548" s="143">
        <f t="shared" si="150"/>
        <v>534</v>
      </c>
      <c r="B548" s="133">
        <f t="shared" si="142"/>
        <v>2670</v>
      </c>
      <c r="C548" s="2">
        <f t="shared" si="143"/>
        <v>46.600291028248598</v>
      </c>
      <c r="D548" s="2">
        <f t="shared" si="144"/>
        <v>-0.86602540378443804</v>
      </c>
      <c r="E548" s="2">
        <f t="shared" si="145"/>
        <v>0.50000000000000111</v>
      </c>
      <c r="F548" s="2">
        <f t="shared" si="146"/>
        <v>-0.32475952641916428</v>
      </c>
      <c r="G548" s="2">
        <f t="shared" si="147"/>
        <v>0.18750000000000042</v>
      </c>
      <c r="H548" s="2">
        <f t="shared" si="148"/>
        <v>0.7416666666666667</v>
      </c>
      <c r="I548" t="str">
        <f t="shared" si="149"/>
        <v>-0.324760,0.187500,0.741667</v>
      </c>
      <c r="K548" s="2">
        <f t="shared" si="151"/>
        <v>-0.24576172234715318</v>
      </c>
      <c r="L548" s="2">
        <f t="shared" si="152"/>
        <v>0.14189059655363537</v>
      </c>
      <c r="M548" s="2">
        <f t="shared" si="153"/>
        <v>0.79166666666666674</v>
      </c>
      <c r="N548" s="2">
        <f t="shared" si="154"/>
        <v>0.69166666666666665</v>
      </c>
      <c r="O548" s="2"/>
      <c r="P548" t="str">
        <f t="shared" si="155"/>
        <v>-0.245762,0.141891,0.791667</v>
      </c>
      <c r="R548" t="str">
        <f t="shared" si="156"/>
        <v>-0.245762,0.141891,0.691667</v>
      </c>
      <c r="T548" t="str">
        <f t="shared" si="157"/>
        <v>-0.324760,0.187500,0.741667 -0.245762,0.141891,0.791667</v>
      </c>
      <c r="V548" t="str">
        <f t="shared" si="158"/>
        <v>-0.324760,0.187500,0.741667 -0.245762,0.141891,0.691667</v>
      </c>
    </row>
    <row r="549" spans="1:22" x14ac:dyDescent="0.25">
      <c r="A549" s="143">
        <f t="shared" si="150"/>
        <v>535</v>
      </c>
      <c r="B549" s="133">
        <f t="shared" si="142"/>
        <v>2675</v>
      </c>
      <c r="C549" s="2">
        <f t="shared" si="143"/>
        <v>46.687557490848313</v>
      </c>
      <c r="D549" s="2">
        <f t="shared" si="144"/>
        <v>-0.9063077870366486</v>
      </c>
      <c r="E549" s="2">
        <f t="shared" si="145"/>
        <v>0.42261826174070227</v>
      </c>
      <c r="F549" s="2">
        <f t="shared" si="146"/>
        <v>-0.33986542013874321</v>
      </c>
      <c r="G549" s="2">
        <f t="shared" si="147"/>
        <v>0.15848184815276334</v>
      </c>
      <c r="H549" s="2">
        <f t="shared" si="148"/>
        <v>0.74305555555555558</v>
      </c>
      <c r="I549" t="str">
        <f t="shared" si="149"/>
        <v>-0.339865,0.158482,0.743056</v>
      </c>
      <c r="K549" s="2">
        <f t="shared" si="151"/>
        <v>-0.25719310512766985</v>
      </c>
      <c r="L549" s="2">
        <f t="shared" si="152"/>
        <v>0.11993111454569706</v>
      </c>
      <c r="M549" s="2">
        <f t="shared" si="153"/>
        <v>0.79305555555555562</v>
      </c>
      <c r="N549" s="2">
        <f t="shared" si="154"/>
        <v>0.69305555555555554</v>
      </c>
      <c r="O549" s="2"/>
      <c r="P549" t="str">
        <f t="shared" si="155"/>
        <v>-0.257193,0.119931,0.793056</v>
      </c>
      <c r="R549" t="str">
        <f t="shared" si="156"/>
        <v>-0.257193,0.119931,0.693056</v>
      </c>
      <c r="T549" t="str">
        <f t="shared" si="157"/>
        <v>-0.339865,0.158482,0.743056 -0.257193,0.119931,0.793056</v>
      </c>
      <c r="V549" t="str">
        <f t="shared" si="158"/>
        <v>-0.339865,0.158482,0.743056 -0.257193,0.119931,0.693056</v>
      </c>
    </row>
    <row r="550" spans="1:22" x14ac:dyDescent="0.25">
      <c r="A550" s="143">
        <f t="shared" si="150"/>
        <v>536</v>
      </c>
      <c r="B550" s="133">
        <f t="shared" si="142"/>
        <v>2680</v>
      </c>
      <c r="C550" s="2">
        <f t="shared" si="143"/>
        <v>46.774823953448035</v>
      </c>
      <c r="D550" s="2">
        <f t="shared" si="144"/>
        <v>-0.93969262078590909</v>
      </c>
      <c r="E550" s="2">
        <f t="shared" si="145"/>
        <v>0.34202014332566671</v>
      </c>
      <c r="F550" s="2">
        <f t="shared" si="146"/>
        <v>-0.35238473279471594</v>
      </c>
      <c r="G550" s="2">
        <f t="shared" si="147"/>
        <v>0.12825755374712502</v>
      </c>
      <c r="H550" s="2">
        <f t="shared" si="148"/>
        <v>0.74444444444444446</v>
      </c>
      <c r="I550" t="str">
        <f t="shared" si="149"/>
        <v>-0.352385,0.128258,0.744444</v>
      </c>
      <c r="K550" s="2">
        <f t="shared" si="151"/>
        <v>-0.26666709308072284</v>
      </c>
      <c r="L550" s="2">
        <f t="shared" si="152"/>
        <v>9.7058884339677229E-2</v>
      </c>
      <c r="M550" s="2">
        <f t="shared" si="153"/>
        <v>0.79444444444444451</v>
      </c>
      <c r="N550" s="2">
        <f t="shared" si="154"/>
        <v>0.69444444444444442</v>
      </c>
      <c r="O550" s="2"/>
      <c r="P550" t="str">
        <f t="shared" si="155"/>
        <v>-0.266667,0.097059,0.794444</v>
      </c>
      <c r="R550" t="str">
        <f t="shared" si="156"/>
        <v>-0.266667,0.097059,0.694444</v>
      </c>
      <c r="T550" t="str">
        <f t="shared" si="157"/>
        <v>-0.352385,0.128258,0.744444 -0.266667,0.097059,0.794444</v>
      </c>
      <c r="V550" t="str">
        <f t="shared" si="158"/>
        <v>-0.352385,0.128258,0.744444 -0.266667,0.097059,0.694444</v>
      </c>
    </row>
    <row r="551" spans="1:22" x14ac:dyDescent="0.25">
      <c r="A551" s="143">
        <f t="shared" si="150"/>
        <v>537</v>
      </c>
      <c r="B551" s="133">
        <f t="shared" si="142"/>
        <v>2685</v>
      </c>
      <c r="C551" s="2">
        <f t="shared" si="143"/>
        <v>46.862090416047749</v>
      </c>
      <c r="D551" s="2">
        <f t="shared" si="144"/>
        <v>-0.96592582628906831</v>
      </c>
      <c r="E551" s="2">
        <f t="shared" si="145"/>
        <v>0.25881904510252052</v>
      </c>
      <c r="F551" s="2">
        <f t="shared" si="146"/>
        <v>-0.36222218485840063</v>
      </c>
      <c r="G551" s="2">
        <f t="shared" si="147"/>
        <v>9.7057141913445194E-2</v>
      </c>
      <c r="H551" s="2">
        <f t="shared" si="148"/>
        <v>0.74583333333333335</v>
      </c>
      <c r="I551" t="str">
        <f t="shared" si="149"/>
        <v>-0.362222,0.097057,0.745833</v>
      </c>
      <c r="K551" s="2">
        <f t="shared" si="151"/>
        <v>-0.27411158343743758</v>
      </c>
      <c r="L551" s="2">
        <f t="shared" si="152"/>
        <v>7.3447977418077626E-2</v>
      </c>
      <c r="M551" s="2">
        <f t="shared" si="153"/>
        <v>0.79583333333333339</v>
      </c>
      <c r="N551" s="2">
        <f t="shared" si="154"/>
        <v>0.6958333333333333</v>
      </c>
      <c r="O551" s="2"/>
      <c r="P551" t="str">
        <f t="shared" si="155"/>
        <v>-0.274112,0.073448,0.795833</v>
      </c>
      <c r="R551" t="str">
        <f t="shared" si="156"/>
        <v>-0.274112,0.073448,0.695833</v>
      </c>
      <c r="T551" t="str">
        <f t="shared" si="157"/>
        <v>-0.362222,0.097057,0.745833 -0.274112,0.073448,0.795833</v>
      </c>
      <c r="V551" t="str">
        <f t="shared" si="158"/>
        <v>-0.362222,0.097057,0.745833 -0.274112,0.073448,0.695833</v>
      </c>
    </row>
    <row r="552" spans="1:22" x14ac:dyDescent="0.25">
      <c r="A552" s="143">
        <f t="shared" si="150"/>
        <v>538</v>
      </c>
      <c r="B552" s="133">
        <f t="shared" si="142"/>
        <v>2690</v>
      </c>
      <c r="C552" s="2">
        <f t="shared" si="143"/>
        <v>46.949356878647464</v>
      </c>
      <c r="D552" s="2">
        <f t="shared" si="144"/>
        <v>-0.9848077530122078</v>
      </c>
      <c r="E552" s="2">
        <f t="shared" si="145"/>
        <v>0.17364817766693197</v>
      </c>
      <c r="F552" s="2">
        <f t="shared" si="146"/>
        <v>-0.36930290737957794</v>
      </c>
      <c r="G552" s="2">
        <f t="shared" si="147"/>
        <v>6.5118066625099488E-2</v>
      </c>
      <c r="H552" s="2">
        <f t="shared" si="148"/>
        <v>0.74722222222222223</v>
      </c>
      <c r="I552" t="str">
        <f t="shared" si="149"/>
        <v>-0.369303,0.065118,0.747222</v>
      </c>
      <c r="K552" s="2">
        <f t="shared" si="151"/>
        <v>-0.27946991913109415</v>
      </c>
      <c r="L552" s="2">
        <f t="shared" si="152"/>
        <v>4.927808703922517E-2</v>
      </c>
      <c r="M552" s="2">
        <f t="shared" si="153"/>
        <v>0.79722222222222228</v>
      </c>
      <c r="N552" s="2">
        <f t="shared" si="154"/>
        <v>0.69722222222222219</v>
      </c>
      <c r="O552" s="2"/>
      <c r="P552" t="str">
        <f t="shared" si="155"/>
        <v>-0.279470,0.049278,0.797222</v>
      </c>
      <c r="R552" t="str">
        <f t="shared" si="156"/>
        <v>-0.279470,0.049278,0.697222</v>
      </c>
      <c r="T552" t="str">
        <f t="shared" si="157"/>
        <v>-0.369303,0.065118,0.747222 -0.279470,0.049278,0.797222</v>
      </c>
      <c r="V552" t="str">
        <f t="shared" si="158"/>
        <v>-0.369303,0.065118,0.747222 -0.279470,0.049278,0.697222</v>
      </c>
    </row>
    <row r="553" spans="1:22" x14ac:dyDescent="0.25">
      <c r="A553" s="143">
        <f t="shared" si="150"/>
        <v>539</v>
      </c>
      <c r="B553" s="133">
        <f t="shared" si="142"/>
        <v>2695</v>
      </c>
      <c r="C553" s="2">
        <f t="shared" si="143"/>
        <v>47.036623341247179</v>
      </c>
      <c r="D553" s="2">
        <f t="shared" si="144"/>
        <v>-0.99619469809174521</v>
      </c>
      <c r="E553" s="2">
        <f t="shared" si="145"/>
        <v>8.7155742747661677E-2</v>
      </c>
      <c r="F553" s="2">
        <f t="shared" si="146"/>
        <v>-0.37357301178440444</v>
      </c>
      <c r="G553" s="2">
        <f t="shared" si="147"/>
        <v>3.2683403530373127E-2</v>
      </c>
      <c r="H553" s="2">
        <f t="shared" si="148"/>
        <v>0.74861111111111112</v>
      </c>
      <c r="I553" t="str">
        <f t="shared" si="149"/>
        <v>-0.373573,0.032683,0.748611</v>
      </c>
      <c r="K553" s="2">
        <f t="shared" si="151"/>
        <v>-0.28270131999161219</v>
      </c>
      <c r="L553" s="2">
        <f t="shared" si="152"/>
        <v>2.4733160663081736E-2</v>
      </c>
      <c r="M553" s="2">
        <f t="shared" si="153"/>
        <v>0.79861111111111116</v>
      </c>
      <c r="N553" s="2">
        <f t="shared" si="154"/>
        <v>0.69861111111111107</v>
      </c>
      <c r="O553" s="2"/>
      <c r="P553" t="str">
        <f t="shared" si="155"/>
        <v>-0.282701,0.024733,0.798611</v>
      </c>
      <c r="R553" t="str">
        <f t="shared" si="156"/>
        <v>-0.282701,0.024733,0.698611</v>
      </c>
      <c r="T553" t="str">
        <f t="shared" si="157"/>
        <v>-0.373573,0.032683,0.748611 -0.282701,0.024733,0.798611</v>
      </c>
      <c r="V553" t="str">
        <f t="shared" si="158"/>
        <v>-0.373573,0.032683,0.748611 -0.282701,0.024733,0.698611</v>
      </c>
    </row>
    <row r="554" spans="1:22" x14ac:dyDescent="0.25">
      <c r="A554" s="143">
        <f t="shared" si="150"/>
        <v>540</v>
      </c>
      <c r="B554" s="133">
        <f t="shared" si="142"/>
        <v>2700</v>
      </c>
      <c r="C554" s="2">
        <f t="shared" si="143"/>
        <v>47.1238898038469</v>
      </c>
      <c r="D554" s="2">
        <f t="shared" si="144"/>
        <v>-1</v>
      </c>
      <c r="E554" s="2">
        <f t="shared" si="145"/>
        <v>-1.7149909964375709E-15</v>
      </c>
      <c r="F554" s="2">
        <f t="shared" si="146"/>
        <v>-0.375</v>
      </c>
      <c r="G554" s="2">
        <f t="shared" si="147"/>
        <v>-6.4312162366408909E-16</v>
      </c>
      <c r="H554" s="2">
        <f t="shared" si="148"/>
        <v>0.75</v>
      </c>
      <c r="I554" t="str">
        <f t="shared" si="149"/>
        <v>-0.375000,0.000000,0.750000</v>
      </c>
      <c r="K554" s="2">
        <f t="shared" si="151"/>
        <v>-0.28378119310727012</v>
      </c>
      <c r="L554" s="2">
        <f t="shared" si="152"/>
        <v>-4.8668219113727991E-16</v>
      </c>
      <c r="M554" s="2">
        <f t="shared" si="153"/>
        <v>0.8</v>
      </c>
      <c r="N554" s="2">
        <f t="shared" si="154"/>
        <v>0.7</v>
      </c>
      <c r="O554" s="2"/>
      <c r="P554" t="str">
        <f t="shared" si="155"/>
        <v>-0.283781,0.000000,0.800000</v>
      </c>
      <c r="R554" t="str">
        <f t="shared" si="156"/>
        <v>-0.283781,0.000000,0.700000</v>
      </c>
      <c r="T554" t="str">
        <f t="shared" si="157"/>
        <v>-0.375000,0.000000,0.750000 -0.283781,0.000000,0.800000</v>
      </c>
      <c r="V554" t="str">
        <f t="shared" si="158"/>
        <v>-0.375000,0.000000,0.750000 -0.283781,0.000000,0.700000</v>
      </c>
    </row>
    <row r="555" spans="1:22" x14ac:dyDescent="0.25">
      <c r="A555" s="143">
        <f t="shared" si="150"/>
        <v>541</v>
      </c>
      <c r="B555" s="133">
        <f t="shared" si="142"/>
        <v>2705</v>
      </c>
      <c r="C555" s="2">
        <f t="shared" si="143"/>
        <v>47.211156266446615</v>
      </c>
      <c r="D555" s="2">
        <f t="shared" si="144"/>
        <v>-0.99619469809174555</v>
      </c>
      <c r="E555" s="2">
        <f t="shared" si="145"/>
        <v>-8.7155742747658013E-2</v>
      </c>
      <c r="F555" s="2">
        <f t="shared" si="146"/>
        <v>-0.37357301178440461</v>
      </c>
      <c r="G555" s="2">
        <f t="shared" si="147"/>
        <v>-3.2683403530371753E-2</v>
      </c>
      <c r="H555" s="2">
        <f t="shared" si="148"/>
        <v>0.75138888888888888</v>
      </c>
      <c r="I555" t="str">
        <f t="shared" si="149"/>
        <v>-0.373573,-0.032683,0.751389</v>
      </c>
      <c r="K555" s="2">
        <f t="shared" si="151"/>
        <v>-0.2827013199916123</v>
      </c>
      <c r="L555" s="2">
        <f t="shared" si="152"/>
        <v>-2.4733160663080695E-2</v>
      </c>
      <c r="M555" s="2">
        <f t="shared" si="153"/>
        <v>0.80138888888888893</v>
      </c>
      <c r="N555" s="2">
        <f t="shared" si="154"/>
        <v>0.70138888888888884</v>
      </c>
      <c r="O555" s="2"/>
      <c r="P555" t="str">
        <f t="shared" si="155"/>
        <v>-0.282701,-0.024733,0.801389</v>
      </c>
      <c r="R555" t="str">
        <f t="shared" si="156"/>
        <v>-0.282701,-0.024733,0.701389</v>
      </c>
      <c r="T555" t="str">
        <f t="shared" si="157"/>
        <v>-0.373573,-0.032683,0.751389 -0.282701,-0.024733,0.801389</v>
      </c>
      <c r="V555" t="str">
        <f t="shared" si="158"/>
        <v>-0.373573,-0.032683,0.751389 -0.282701,-0.024733,0.701389</v>
      </c>
    </row>
    <row r="556" spans="1:22" x14ac:dyDescent="0.25">
      <c r="A556" s="143">
        <f t="shared" si="150"/>
        <v>542</v>
      </c>
      <c r="B556" s="133">
        <f t="shared" si="142"/>
        <v>2710</v>
      </c>
      <c r="C556" s="2">
        <f t="shared" si="143"/>
        <v>47.298422729046329</v>
      </c>
      <c r="D556" s="2">
        <f t="shared" si="144"/>
        <v>-0.98480775301220846</v>
      </c>
      <c r="E556" s="2">
        <f t="shared" si="145"/>
        <v>-0.17364817766692833</v>
      </c>
      <c r="F556" s="2">
        <f t="shared" si="146"/>
        <v>-0.36930290737957816</v>
      </c>
      <c r="G556" s="2">
        <f t="shared" si="147"/>
        <v>-6.5118066625098128E-2</v>
      </c>
      <c r="H556" s="2">
        <f t="shared" si="148"/>
        <v>0.75277777777777777</v>
      </c>
      <c r="I556" t="str">
        <f t="shared" si="149"/>
        <v>-0.369303,-0.065118,0.752778</v>
      </c>
      <c r="K556" s="2">
        <f t="shared" si="151"/>
        <v>-0.27946991913109431</v>
      </c>
      <c r="L556" s="2">
        <f t="shared" si="152"/>
        <v>-4.9278087039224143E-2</v>
      </c>
      <c r="M556" s="2">
        <f t="shared" si="153"/>
        <v>0.80277777777777781</v>
      </c>
      <c r="N556" s="2">
        <f t="shared" si="154"/>
        <v>0.70277777777777772</v>
      </c>
      <c r="O556" s="2"/>
      <c r="P556" t="str">
        <f t="shared" si="155"/>
        <v>-0.279470,-0.049278,0.802778</v>
      </c>
      <c r="R556" t="str">
        <f t="shared" si="156"/>
        <v>-0.279470,-0.049278,0.702778</v>
      </c>
      <c r="T556" t="str">
        <f t="shared" si="157"/>
        <v>-0.369303,-0.065118,0.752778 -0.279470,-0.049278,0.802778</v>
      </c>
      <c r="V556" t="str">
        <f t="shared" si="158"/>
        <v>-0.369303,-0.065118,0.752778 -0.279470,-0.049278,0.702778</v>
      </c>
    </row>
    <row r="557" spans="1:22" x14ac:dyDescent="0.25">
      <c r="A557" s="143">
        <f t="shared" si="150"/>
        <v>543</v>
      </c>
      <c r="B557" s="133">
        <f t="shared" si="142"/>
        <v>2715</v>
      </c>
      <c r="C557" s="2">
        <f t="shared" si="143"/>
        <v>47.385689191646044</v>
      </c>
      <c r="D557" s="2">
        <f t="shared" si="144"/>
        <v>-0.96592582628906931</v>
      </c>
      <c r="E557" s="2">
        <f t="shared" si="145"/>
        <v>-0.25881904510251696</v>
      </c>
      <c r="F557" s="2">
        <f t="shared" si="146"/>
        <v>-0.36222218485840096</v>
      </c>
      <c r="G557" s="2">
        <f t="shared" si="147"/>
        <v>-9.7057141913443862E-2</v>
      </c>
      <c r="H557" s="2">
        <f t="shared" si="148"/>
        <v>0.75416666666666665</v>
      </c>
      <c r="I557" t="str">
        <f t="shared" si="149"/>
        <v>-0.362222,-0.097057,0.754167</v>
      </c>
      <c r="K557" s="2">
        <f t="shared" si="151"/>
        <v>-0.27411158343743786</v>
      </c>
      <c r="L557" s="2">
        <f t="shared" si="152"/>
        <v>-7.3447977418076626E-2</v>
      </c>
      <c r="M557" s="2">
        <f t="shared" si="153"/>
        <v>0.8041666666666667</v>
      </c>
      <c r="N557" s="2">
        <f t="shared" si="154"/>
        <v>0.70416666666666661</v>
      </c>
      <c r="O557" s="2"/>
      <c r="P557" t="str">
        <f t="shared" si="155"/>
        <v>-0.274112,-0.073448,0.804167</v>
      </c>
      <c r="R557" t="str">
        <f t="shared" si="156"/>
        <v>-0.274112,-0.073448,0.704167</v>
      </c>
      <c r="T557" t="str">
        <f t="shared" si="157"/>
        <v>-0.362222,-0.097057,0.754167 -0.274112,-0.073448,0.804167</v>
      </c>
      <c r="V557" t="str">
        <f t="shared" si="158"/>
        <v>-0.362222,-0.097057,0.754167 -0.274112,-0.073448,0.704167</v>
      </c>
    </row>
    <row r="558" spans="1:22" x14ac:dyDescent="0.25">
      <c r="A558" s="143">
        <f t="shared" si="150"/>
        <v>544</v>
      </c>
      <c r="B558" s="133">
        <f t="shared" si="142"/>
        <v>2720</v>
      </c>
      <c r="C558" s="2">
        <f t="shared" si="143"/>
        <v>47.472955654245766</v>
      </c>
      <c r="D558" s="2">
        <f t="shared" si="144"/>
        <v>-0.93969262078590798</v>
      </c>
      <c r="E558" s="2">
        <f t="shared" si="145"/>
        <v>-0.34202014332566993</v>
      </c>
      <c r="F558" s="2">
        <f t="shared" si="146"/>
        <v>-0.35238473279471549</v>
      </c>
      <c r="G558" s="2">
        <f t="shared" si="147"/>
        <v>-0.12825755374712622</v>
      </c>
      <c r="H558" s="2">
        <f t="shared" si="148"/>
        <v>0.75555555555555554</v>
      </c>
      <c r="I558" t="str">
        <f t="shared" si="149"/>
        <v>-0.352385,-0.128258,0.755556</v>
      </c>
      <c r="K558" s="2">
        <f t="shared" si="151"/>
        <v>-0.26666709308072251</v>
      </c>
      <c r="L558" s="2">
        <f t="shared" si="152"/>
        <v>-9.7058884339678145E-2</v>
      </c>
      <c r="M558" s="2">
        <f t="shared" si="153"/>
        <v>0.80555555555555558</v>
      </c>
      <c r="N558" s="2">
        <f t="shared" si="154"/>
        <v>0.70555555555555549</v>
      </c>
      <c r="O558" s="2"/>
      <c r="P558" t="str">
        <f t="shared" si="155"/>
        <v>-0.266667,-0.097059,0.805556</v>
      </c>
      <c r="R558" t="str">
        <f t="shared" si="156"/>
        <v>-0.266667,-0.097059,0.705556</v>
      </c>
      <c r="T558" t="str">
        <f t="shared" si="157"/>
        <v>-0.352385,-0.128258,0.755556 -0.266667,-0.097059,0.805556</v>
      </c>
      <c r="V558" t="str">
        <f t="shared" si="158"/>
        <v>-0.352385,-0.128258,0.755556 -0.266667,-0.097059,0.705556</v>
      </c>
    </row>
    <row r="559" spans="1:22" x14ac:dyDescent="0.25">
      <c r="A559" s="143">
        <f t="shared" si="150"/>
        <v>545</v>
      </c>
      <c r="B559" s="133">
        <f t="shared" si="142"/>
        <v>2725</v>
      </c>
      <c r="C559" s="2">
        <f t="shared" si="143"/>
        <v>47.56022211684548</v>
      </c>
      <c r="D559" s="2">
        <f t="shared" si="144"/>
        <v>-0.90630778703665016</v>
      </c>
      <c r="E559" s="2">
        <f t="shared" si="145"/>
        <v>-0.42261826174069894</v>
      </c>
      <c r="F559" s="2">
        <f t="shared" si="146"/>
        <v>-0.33986542013874382</v>
      </c>
      <c r="G559" s="2">
        <f t="shared" si="147"/>
        <v>-0.15848184815276212</v>
      </c>
      <c r="H559" s="2">
        <f t="shared" si="148"/>
        <v>0.75694444444444442</v>
      </c>
      <c r="I559" t="str">
        <f t="shared" si="149"/>
        <v>-0.339865,-0.158482,0.756944</v>
      </c>
      <c r="K559" s="2">
        <f t="shared" si="151"/>
        <v>-0.25719310512767024</v>
      </c>
      <c r="L559" s="2">
        <f t="shared" si="152"/>
        <v>-0.11993111454569612</v>
      </c>
      <c r="M559" s="2">
        <f t="shared" si="153"/>
        <v>0.80694444444444446</v>
      </c>
      <c r="N559" s="2">
        <f t="shared" si="154"/>
        <v>0.70694444444444438</v>
      </c>
      <c r="O559" s="2"/>
      <c r="P559" t="str">
        <f t="shared" si="155"/>
        <v>-0.257193,-0.119931,0.806944</v>
      </c>
      <c r="R559" t="str">
        <f t="shared" si="156"/>
        <v>-0.257193,-0.119931,0.706944</v>
      </c>
      <c r="T559" t="str">
        <f t="shared" si="157"/>
        <v>-0.339865,-0.158482,0.756944 -0.257193,-0.119931,0.806944</v>
      </c>
      <c r="V559" t="str">
        <f t="shared" si="158"/>
        <v>-0.339865,-0.158482,0.756944 -0.257193,-0.119931,0.706944</v>
      </c>
    </row>
    <row r="560" spans="1:22" x14ac:dyDescent="0.25">
      <c r="A560" s="143">
        <f t="shared" si="150"/>
        <v>546</v>
      </c>
      <c r="B560" s="133">
        <f t="shared" si="142"/>
        <v>2730</v>
      </c>
      <c r="C560" s="2">
        <f t="shared" si="143"/>
        <v>47.647488579445195</v>
      </c>
      <c r="D560" s="2">
        <f t="shared" si="144"/>
        <v>-0.86602540378443982</v>
      </c>
      <c r="E560" s="2">
        <f t="shared" si="145"/>
        <v>-0.49999999999999789</v>
      </c>
      <c r="F560" s="2">
        <f t="shared" si="146"/>
        <v>-0.32475952641916495</v>
      </c>
      <c r="G560" s="2">
        <f t="shared" si="147"/>
        <v>-0.18749999999999922</v>
      </c>
      <c r="H560" s="2">
        <f t="shared" si="148"/>
        <v>0.75833333333333341</v>
      </c>
      <c r="I560" t="str">
        <f t="shared" si="149"/>
        <v>-0.324760,-0.187500,0.758333</v>
      </c>
      <c r="K560" s="2">
        <f t="shared" si="151"/>
        <v>-0.24576172234715371</v>
      </c>
      <c r="L560" s="2">
        <f t="shared" si="152"/>
        <v>-0.14189059655363445</v>
      </c>
      <c r="M560" s="2">
        <f t="shared" si="153"/>
        <v>0.80833333333333346</v>
      </c>
      <c r="N560" s="2">
        <f t="shared" si="154"/>
        <v>0.70833333333333337</v>
      </c>
      <c r="O560" s="2"/>
      <c r="P560" t="str">
        <f t="shared" si="155"/>
        <v>-0.245762,-0.141891,0.808333</v>
      </c>
      <c r="R560" t="str">
        <f t="shared" si="156"/>
        <v>-0.245762,-0.141891,0.708333</v>
      </c>
      <c r="T560" t="str">
        <f t="shared" si="157"/>
        <v>-0.324760,-0.187500,0.758333 -0.245762,-0.141891,0.808333</v>
      </c>
      <c r="V560" t="str">
        <f t="shared" si="158"/>
        <v>-0.324760,-0.187500,0.758333 -0.245762,-0.141891,0.708333</v>
      </c>
    </row>
    <row r="561" spans="1:22" x14ac:dyDescent="0.25">
      <c r="A561" s="143">
        <f t="shared" si="150"/>
        <v>547</v>
      </c>
      <c r="B561" s="133">
        <f t="shared" si="142"/>
        <v>2735</v>
      </c>
      <c r="C561" s="2">
        <f t="shared" si="143"/>
        <v>47.73475504204491</v>
      </c>
      <c r="D561" s="2">
        <f t="shared" si="144"/>
        <v>-0.81915204428899424</v>
      </c>
      <c r="E561" s="2">
        <f t="shared" si="145"/>
        <v>-0.5735764363510425</v>
      </c>
      <c r="F561" s="2">
        <f t="shared" si="146"/>
        <v>-0.30718201660837285</v>
      </c>
      <c r="G561" s="2">
        <f t="shared" si="147"/>
        <v>-0.21509116363164094</v>
      </c>
      <c r="H561" s="2">
        <f t="shared" si="148"/>
        <v>0.7597222222222223</v>
      </c>
      <c r="I561" t="str">
        <f t="shared" si="149"/>
        <v>-0.307182,-0.215091,0.759722</v>
      </c>
      <c r="K561" s="2">
        <f t="shared" si="151"/>
        <v>-0.23245994446459017</v>
      </c>
      <c r="L561" s="2">
        <f t="shared" si="152"/>
        <v>-0.16277020544591503</v>
      </c>
      <c r="M561" s="2">
        <f t="shared" si="153"/>
        <v>0.80972222222222234</v>
      </c>
      <c r="N561" s="2">
        <f t="shared" si="154"/>
        <v>0.70972222222222225</v>
      </c>
      <c r="O561" s="2"/>
      <c r="P561" t="str">
        <f t="shared" si="155"/>
        <v>-0.232460,-0.162770,0.809722</v>
      </c>
      <c r="R561" t="str">
        <f t="shared" si="156"/>
        <v>-0.232460,-0.162770,0.709722</v>
      </c>
      <c r="T561" t="str">
        <f t="shared" si="157"/>
        <v>-0.307182,-0.215091,0.759722 -0.232460,-0.162770,0.809722</v>
      </c>
      <c r="V561" t="str">
        <f t="shared" si="158"/>
        <v>-0.307182,-0.215091,0.759722 -0.232460,-0.162770,0.709722</v>
      </c>
    </row>
    <row r="562" spans="1:22" x14ac:dyDescent="0.25">
      <c r="A562" s="143">
        <f t="shared" si="150"/>
        <v>548</v>
      </c>
      <c r="B562" s="133">
        <f t="shared" si="142"/>
        <v>2740</v>
      </c>
      <c r="C562" s="2">
        <f t="shared" si="143"/>
        <v>47.822021504644631</v>
      </c>
      <c r="D562" s="2">
        <f t="shared" si="144"/>
        <v>-0.76604444311897746</v>
      </c>
      <c r="E562" s="2">
        <f t="shared" si="145"/>
        <v>-0.64278760968654003</v>
      </c>
      <c r="F562" s="2">
        <f t="shared" si="146"/>
        <v>-0.28726666616961655</v>
      </c>
      <c r="G562" s="2">
        <f t="shared" si="147"/>
        <v>-0.2410453536324525</v>
      </c>
      <c r="H562" s="2">
        <f t="shared" si="148"/>
        <v>0.76111111111111118</v>
      </c>
      <c r="I562" t="str">
        <f t="shared" si="149"/>
        <v>-0.287267,-0.241045,0.761111</v>
      </c>
      <c r="K562" s="2">
        <f t="shared" si="151"/>
        <v>-0.21738900604149775</v>
      </c>
      <c r="L562" s="2">
        <f t="shared" si="152"/>
        <v>-0.1824110347914166</v>
      </c>
      <c r="M562" s="2">
        <f t="shared" si="153"/>
        <v>0.81111111111111123</v>
      </c>
      <c r="N562" s="2">
        <f t="shared" si="154"/>
        <v>0.71111111111111114</v>
      </c>
      <c r="O562" s="2"/>
      <c r="P562" t="str">
        <f t="shared" si="155"/>
        <v>-0.217389,-0.182411,0.811111</v>
      </c>
      <c r="R562" t="str">
        <f t="shared" si="156"/>
        <v>-0.217389,-0.182411,0.711111</v>
      </c>
      <c r="T562" t="str">
        <f t="shared" si="157"/>
        <v>-0.287267,-0.241045,0.761111 -0.217389,-0.182411,0.811111</v>
      </c>
      <c r="V562" t="str">
        <f t="shared" si="158"/>
        <v>-0.287267,-0.241045,0.761111 -0.217389,-0.182411,0.711111</v>
      </c>
    </row>
    <row r="563" spans="1:22" x14ac:dyDescent="0.25">
      <c r="A563" s="143">
        <f t="shared" si="150"/>
        <v>549</v>
      </c>
      <c r="B563" s="133">
        <f t="shared" si="142"/>
        <v>2745</v>
      </c>
      <c r="C563" s="2">
        <f t="shared" si="143"/>
        <v>47.909287967244346</v>
      </c>
      <c r="D563" s="2">
        <f t="shared" si="144"/>
        <v>-0.70710678118654824</v>
      </c>
      <c r="E563" s="2">
        <f t="shared" si="145"/>
        <v>-0.7071067811865468</v>
      </c>
      <c r="F563" s="2">
        <f t="shared" si="146"/>
        <v>-0.26516504294495558</v>
      </c>
      <c r="G563" s="2">
        <f t="shared" si="147"/>
        <v>-0.26516504294495502</v>
      </c>
      <c r="H563" s="2">
        <f t="shared" si="148"/>
        <v>0.76250000000000007</v>
      </c>
      <c r="I563" t="str">
        <f t="shared" si="149"/>
        <v>-0.265165,-0.265165,0.762500</v>
      </c>
      <c r="K563" s="2">
        <f t="shared" si="151"/>
        <v>-0.20066360601936004</v>
      </c>
      <c r="L563" s="2">
        <f t="shared" si="152"/>
        <v>-0.20066360601935965</v>
      </c>
      <c r="M563" s="2">
        <f t="shared" si="153"/>
        <v>0.81250000000000011</v>
      </c>
      <c r="N563" s="2">
        <f t="shared" si="154"/>
        <v>0.71250000000000002</v>
      </c>
      <c r="O563" s="2"/>
      <c r="P563" t="str">
        <f t="shared" si="155"/>
        <v>-0.200664,-0.200664,0.812500</v>
      </c>
      <c r="R563" t="str">
        <f t="shared" si="156"/>
        <v>-0.200664,-0.200664,0.712500</v>
      </c>
      <c r="T563" t="str">
        <f t="shared" si="157"/>
        <v>-0.265165,-0.265165,0.762500 -0.200664,-0.200664,0.812500</v>
      </c>
      <c r="V563" t="str">
        <f t="shared" si="158"/>
        <v>-0.265165,-0.265165,0.762500 -0.200664,-0.200664,0.712500</v>
      </c>
    </row>
    <row r="564" spans="1:22" x14ac:dyDescent="0.25">
      <c r="A564" s="143">
        <f t="shared" si="150"/>
        <v>550</v>
      </c>
      <c r="B564" s="133">
        <f t="shared" si="142"/>
        <v>2750</v>
      </c>
      <c r="C564" s="2">
        <f t="shared" si="143"/>
        <v>47.996554429844061</v>
      </c>
      <c r="D564" s="2">
        <f t="shared" si="144"/>
        <v>-0.64278760968654147</v>
      </c>
      <c r="E564" s="2">
        <f t="shared" si="145"/>
        <v>-0.76604444311897624</v>
      </c>
      <c r="F564" s="2">
        <f t="shared" si="146"/>
        <v>-0.24104535363245305</v>
      </c>
      <c r="G564" s="2">
        <f t="shared" si="147"/>
        <v>-0.2872666661696161</v>
      </c>
      <c r="H564" s="2">
        <f t="shared" si="148"/>
        <v>0.76388888888888895</v>
      </c>
      <c r="I564" t="str">
        <f t="shared" si="149"/>
        <v>-0.241045,-0.287267,0.763889</v>
      </c>
      <c r="K564" s="2">
        <f t="shared" si="151"/>
        <v>-0.18241103479141701</v>
      </c>
      <c r="L564" s="2">
        <f t="shared" si="152"/>
        <v>-0.21738900604149741</v>
      </c>
      <c r="M564" s="2">
        <f t="shared" si="153"/>
        <v>0.81388888888888899</v>
      </c>
      <c r="N564" s="2">
        <f t="shared" si="154"/>
        <v>0.71388888888888891</v>
      </c>
      <c r="O564" s="2"/>
      <c r="P564" t="str">
        <f t="shared" si="155"/>
        <v>-0.182411,-0.217389,0.813889</v>
      </c>
      <c r="R564" t="str">
        <f t="shared" si="156"/>
        <v>-0.182411,-0.217389,0.713889</v>
      </c>
      <c r="T564" t="str">
        <f t="shared" si="157"/>
        <v>-0.241045,-0.287267,0.763889 -0.182411,-0.217389,0.813889</v>
      </c>
      <c r="V564" t="str">
        <f t="shared" si="158"/>
        <v>-0.241045,-0.287267,0.763889 -0.182411,-0.217389,0.713889</v>
      </c>
    </row>
    <row r="565" spans="1:22" x14ac:dyDescent="0.25">
      <c r="A565" s="143">
        <f t="shared" si="150"/>
        <v>551</v>
      </c>
      <c r="B565" s="133">
        <f t="shared" si="142"/>
        <v>2755</v>
      </c>
      <c r="C565" s="2">
        <f t="shared" si="143"/>
        <v>48.083820892443782</v>
      </c>
      <c r="D565" s="2">
        <f t="shared" si="144"/>
        <v>-0.57357643635104416</v>
      </c>
      <c r="E565" s="2">
        <f t="shared" si="145"/>
        <v>-0.81915204428899313</v>
      </c>
      <c r="F565" s="2">
        <f t="shared" si="146"/>
        <v>-0.21509116363164155</v>
      </c>
      <c r="G565" s="2">
        <f t="shared" si="147"/>
        <v>-0.30718201660837241</v>
      </c>
      <c r="H565" s="2">
        <f t="shared" si="148"/>
        <v>0.76527777777777783</v>
      </c>
      <c r="I565" t="str">
        <f t="shared" si="149"/>
        <v>-0.215091,-0.307182,0.765278</v>
      </c>
      <c r="K565" s="2">
        <f t="shared" si="151"/>
        <v>-0.1627702054459155</v>
      </c>
      <c r="L565" s="2">
        <f t="shared" si="152"/>
        <v>-0.23245994446458984</v>
      </c>
      <c r="M565" s="2">
        <f t="shared" si="153"/>
        <v>0.81527777777777788</v>
      </c>
      <c r="N565" s="2">
        <f t="shared" si="154"/>
        <v>0.71527777777777779</v>
      </c>
      <c r="O565" s="2"/>
      <c r="P565" t="str">
        <f t="shared" si="155"/>
        <v>-0.162770,-0.232460,0.815278</v>
      </c>
      <c r="R565" t="str">
        <f t="shared" si="156"/>
        <v>-0.162770,-0.232460,0.715278</v>
      </c>
      <c r="T565" t="str">
        <f t="shared" si="157"/>
        <v>-0.215091,-0.307182,0.765278 -0.162770,-0.232460,0.815278</v>
      </c>
      <c r="V565" t="str">
        <f t="shared" si="158"/>
        <v>-0.215091,-0.307182,0.765278 -0.162770,-0.232460,0.715278</v>
      </c>
    </row>
    <row r="566" spans="1:22" x14ac:dyDescent="0.25">
      <c r="A566" s="143">
        <f t="shared" si="150"/>
        <v>552</v>
      </c>
      <c r="B566" s="133">
        <f t="shared" si="142"/>
        <v>2760</v>
      </c>
      <c r="C566" s="2">
        <f t="shared" si="143"/>
        <v>48.171087355043497</v>
      </c>
      <c r="D566" s="2">
        <f t="shared" si="144"/>
        <v>-0.49999999999999956</v>
      </c>
      <c r="E566" s="2">
        <f t="shared" si="145"/>
        <v>-0.86602540378443893</v>
      </c>
      <c r="F566" s="2">
        <f t="shared" si="146"/>
        <v>-0.18749999999999983</v>
      </c>
      <c r="G566" s="2">
        <f t="shared" si="147"/>
        <v>-0.32475952641916461</v>
      </c>
      <c r="H566" s="2">
        <f t="shared" si="148"/>
        <v>0.76666666666666672</v>
      </c>
      <c r="I566" t="str">
        <f t="shared" si="149"/>
        <v>-0.187500,-0.324760,0.766667</v>
      </c>
      <c r="K566" s="2">
        <f t="shared" si="151"/>
        <v>-0.14189059655363492</v>
      </c>
      <c r="L566" s="2">
        <f t="shared" si="152"/>
        <v>-0.24576172234715346</v>
      </c>
      <c r="M566" s="2">
        <f t="shared" si="153"/>
        <v>0.81666666666666676</v>
      </c>
      <c r="N566" s="2">
        <f t="shared" si="154"/>
        <v>0.71666666666666667</v>
      </c>
      <c r="O566" s="2"/>
      <c r="P566" t="str">
        <f t="shared" si="155"/>
        <v>-0.141891,-0.245762,0.816667</v>
      </c>
      <c r="R566" t="str">
        <f t="shared" si="156"/>
        <v>-0.141891,-0.245762,0.716667</v>
      </c>
      <c r="T566" t="str">
        <f t="shared" si="157"/>
        <v>-0.187500,-0.324760,0.766667 -0.141891,-0.245762,0.816667</v>
      </c>
      <c r="V566" t="str">
        <f t="shared" si="158"/>
        <v>-0.187500,-0.324760,0.766667 -0.141891,-0.245762,0.716667</v>
      </c>
    </row>
    <row r="567" spans="1:22" x14ac:dyDescent="0.25">
      <c r="A567" s="143">
        <f t="shared" si="150"/>
        <v>553</v>
      </c>
      <c r="B567" s="133">
        <f t="shared" si="142"/>
        <v>2765</v>
      </c>
      <c r="C567" s="2">
        <f t="shared" si="143"/>
        <v>48.258353817643211</v>
      </c>
      <c r="D567" s="2">
        <f t="shared" si="144"/>
        <v>-0.42261826174070072</v>
      </c>
      <c r="E567" s="2">
        <f t="shared" si="145"/>
        <v>-0.90630778703664938</v>
      </c>
      <c r="F567" s="2">
        <f t="shared" si="146"/>
        <v>-0.15848184815276278</v>
      </c>
      <c r="G567" s="2">
        <f t="shared" si="147"/>
        <v>-0.33986542013874355</v>
      </c>
      <c r="H567" s="2">
        <f t="shared" si="148"/>
        <v>0.7680555555555556</v>
      </c>
      <c r="I567" t="str">
        <f t="shared" si="149"/>
        <v>-0.158482,-0.339865,0.768056</v>
      </c>
      <c r="K567" s="2">
        <f t="shared" si="151"/>
        <v>-0.11993111454569662</v>
      </c>
      <c r="L567" s="2">
        <f t="shared" si="152"/>
        <v>-0.25719310512767002</v>
      </c>
      <c r="M567" s="2">
        <f t="shared" si="153"/>
        <v>0.81805555555555565</v>
      </c>
      <c r="N567" s="2">
        <f t="shared" si="154"/>
        <v>0.71805555555555556</v>
      </c>
      <c r="O567" s="2"/>
      <c r="P567" t="str">
        <f t="shared" si="155"/>
        <v>-0.119931,-0.257193,0.818056</v>
      </c>
      <c r="R567" t="str">
        <f t="shared" si="156"/>
        <v>-0.119931,-0.257193,0.718056</v>
      </c>
      <c r="T567" t="str">
        <f t="shared" si="157"/>
        <v>-0.158482,-0.339865,0.768056 -0.119931,-0.257193,0.818056</v>
      </c>
      <c r="V567" t="str">
        <f t="shared" si="158"/>
        <v>-0.158482,-0.339865,0.768056 -0.119931,-0.257193,0.718056</v>
      </c>
    </row>
    <row r="568" spans="1:22" x14ac:dyDescent="0.25">
      <c r="A568" s="143">
        <f t="shared" si="150"/>
        <v>554</v>
      </c>
      <c r="B568" s="133">
        <f t="shared" ref="B568:B631" si="159">$B$11+(A568*360/$B$7)</f>
        <v>2770</v>
      </c>
      <c r="C568" s="2">
        <f t="shared" ref="C568:C631" si="160">RADIANS(B568)</f>
        <v>48.345620280242926</v>
      </c>
      <c r="D568" s="2">
        <f t="shared" ref="D568:D631" si="161">COS(C568)</f>
        <v>-0.34202014332567182</v>
      </c>
      <c r="E568" s="2">
        <f t="shared" ref="E568:E631" si="162">SIN(C568)</f>
        <v>-0.93969262078590732</v>
      </c>
      <c r="F568" s="2">
        <f t="shared" ref="F568:F631" si="163">$B$8+(D568*($B$5/2))</f>
        <v>-0.12825755374712694</v>
      </c>
      <c r="G568" s="2">
        <f t="shared" ref="G568:G631" si="164">$B$9+(E568*($B$5/2))</f>
        <v>-0.35238473279471527</v>
      </c>
      <c r="H568" s="2">
        <f t="shared" ref="H568:H631" si="165">$B$10+(A568*(1/($B$7*$B$6)))</f>
        <v>0.76944444444444449</v>
      </c>
      <c r="I568" t="str">
        <f t="shared" ref="I568:I631" si="166">TEXT(F568,"0.000000") &amp; "," &amp; TEXT(G568,"0.000000") &amp; "," &amp; TEXT(H568,"0.000000")</f>
        <v>-0.128258,-0.352385,0.769444</v>
      </c>
      <c r="K568" s="2">
        <f t="shared" si="151"/>
        <v>-9.7058884339678686E-2</v>
      </c>
      <c r="L568" s="2">
        <f t="shared" si="152"/>
        <v>-0.26666709308072234</v>
      </c>
      <c r="M568" s="2">
        <f t="shared" si="153"/>
        <v>0.81944444444444453</v>
      </c>
      <c r="N568" s="2">
        <f t="shared" si="154"/>
        <v>0.71944444444444444</v>
      </c>
      <c r="O568" s="2"/>
      <c r="P568" t="str">
        <f t="shared" si="155"/>
        <v>-0.097059,-0.266667,0.819444</v>
      </c>
      <c r="R568" t="str">
        <f t="shared" si="156"/>
        <v>-0.097059,-0.266667,0.719444</v>
      </c>
      <c r="T568" t="str">
        <f t="shared" si="157"/>
        <v>-0.128258,-0.352385,0.769444 -0.097059,-0.266667,0.819444</v>
      </c>
      <c r="V568" t="str">
        <f t="shared" si="158"/>
        <v>-0.128258,-0.352385,0.769444 -0.097059,-0.266667,0.719444</v>
      </c>
    </row>
    <row r="569" spans="1:22" x14ac:dyDescent="0.25">
      <c r="A569" s="143">
        <f t="shared" ref="A569:A632" si="167">A568+1</f>
        <v>555</v>
      </c>
      <c r="B569" s="133">
        <f t="shared" si="159"/>
        <v>2775</v>
      </c>
      <c r="C569" s="2">
        <f t="shared" si="160"/>
        <v>48.432886742842648</v>
      </c>
      <c r="D569" s="2">
        <f t="shared" si="161"/>
        <v>-0.25881904510251885</v>
      </c>
      <c r="E569" s="2">
        <f t="shared" si="162"/>
        <v>-0.96592582628906876</v>
      </c>
      <c r="F569" s="2">
        <f t="shared" si="163"/>
        <v>-9.705714191344457E-2</v>
      </c>
      <c r="G569" s="2">
        <f t="shared" si="164"/>
        <v>-0.3622221848584008</v>
      </c>
      <c r="H569" s="2">
        <f t="shared" si="165"/>
        <v>0.77083333333333337</v>
      </c>
      <c r="I569" t="str">
        <f t="shared" si="166"/>
        <v>-0.097057,-0.362222,0.770833</v>
      </c>
      <c r="K569" s="2">
        <f t="shared" si="151"/>
        <v>-7.3447977418077154E-2</v>
      </c>
      <c r="L569" s="2">
        <f t="shared" si="152"/>
        <v>-0.27411158343743769</v>
      </c>
      <c r="M569" s="2">
        <f t="shared" si="153"/>
        <v>0.82083333333333341</v>
      </c>
      <c r="N569" s="2">
        <f t="shared" si="154"/>
        <v>0.72083333333333333</v>
      </c>
      <c r="O569" s="2"/>
      <c r="P569" t="str">
        <f t="shared" si="155"/>
        <v>-0.073448,-0.274112,0.820833</v>
      </c>
      <c r="R569" t="str">
        <f t="shared" si="156"/>
        <v>-0.073448,-0.274112,0.720833</v>
      </c>
      <c r="T569" t="str">
        <f t="shared" si="157"/>
        <v>-0.097057,-0.362222,0.770833 -0.073448,-0.274112,0.820833</v>
      </c>
      <c r="V569" t="str">
        <f t="shared" si="158"/>
        <v>-0.097057,-0.362222,0.770833 -0.073448,-0.274112,0.720833</v>
      </c>
    </row>
    <row r="570" spans="1:22" x14ac:dyDescent="0.25">
      <c r="A570" s="143">
        <f t="shared" si="167"/>
        <v>556</v>
      </c>
      <c r="B570" s="133">
        <f t="shared" si="159"/>
        <v>2780</v>
      </c>
      <c r="C570" s="2">
        <f t="shared" si="160"/>
        <v>48.520153205442362</v>
      </c>
      <c r="D570" s="2">
        <f t="shared" si="161"/>
        <v>-0.17364817766693028</v>
      </c>
      <c r="E570" s="2">
        <f t="shared" si="162"/>
        <v>-0.98480775301220802</v>
      </c>
      <c r="F570" s="2">
        <f t="shared" si="163"/>
        <v>-6.511806662509885E-2</v>
      </c>
      <c r="G570" s="2">
        <f t="shared" si="164"/>
        <v>-0.36930290737957799</v>
      </c>
      <c r="H570" s="2">
        <f t="shared" si="165"/>
        <v>0.77222222222222225</v>
      </c>
      <c r="I570" t="str">
        <f t="shared" si="166"/>
        <v>-0.065118,-0.369303,0.772222</v>
      </c>
      <c r="K570" s="2">
        <f t="shared" si="151"/>
        <v>-4.9278087039224691E-2</v>
      </c>
      <c r="L570" s="2">
        <f t="shared" si="152"/>
        <v>-0.2794699191310942</v>
      </c>
      <c r="M570" s="2">
        <f t="shared" si="153"/>
        <v>0.8222222222222223</v>
      </c>
      <c r="N570" s="2">
        <f t="shared" si="154"/>
        <v>0.72222222222222221</v>
      </c>
      <c r="O570" s="2"/>
      <c r="P570" t="str">
        <f t="shared" si="155"/>
        <v>-0.049278,-0.279470,0.822222</v>
      </c>
      <c r="R570" t="str">
        <f t="shared" si="156"/>
        <v>-0.049278,-0.279470,0.722222</v>
      </c>
      <c r="T570" t="str">
        <f t="shared" si="157"/>
        <v>-0.065118,-0.369303,0.772222 -0.049278,-0.279470,0.822222</v>
      </c>
      <c r="V570" t="str">
        <f t="shared" si="158"/>
        <v>-0.065118,-0.369303,0.772222 -0.049278,-0.279470,0.722222</v>
      </c>
    </row>
    <row r="571" spans="1:22" x14ac:dyDescent="0.25">
      <c r="A571" s="143">
        <f t="shared" si="167"/>
        <v>557</v>
      </c>
      <c r="B571" s="133">
        <f t="shared" si="159"/>
        <v>2785</v>
      </c>
      <c r="C571" s="2">
        <f t="shared" si="160"/>
        <v>48.607419668042077</v>
      </c>
      <c r="D571" s="2">
        <f t="shared" si="161"/>
        <v>-8.715574274765997E-2</v>
      </c>
      <c r="E571" s="2">
        <f t="shared" si="162"/>
        <v>-0.99619469809174532</v>
      </c>
      <c r="F571" s="2">
        <f t="shared" si="163"/>
        <v>-3.2683403530372489E-2</v>
      </c>
      <c r="G571" s="2">
        <f t="shared" si="164"/>
        <v>-0.3735730117844045</v>
      </c>
      <c r="H571" s="2">
        <f t="shared" si="165"/>
        <v>0.77361111111111114</v>
      </c>
      <c r="I571" t="str">
        <f t="shared" si="166"/>
        <v>-0.032683,-0.373573,0.773611</v>
      </c>
      <c r="K571" s="2">
        <f t="shared" si="151"/>
        <v>-2.473316066308125E-2</v>
      </c>
      <c r="L571" s="2">
        <f t="shared" si="152"/>
        <v>-0.28270131999161224</v>
      </c>
      <c r="M571" s="2">
        <f t="shared" si="153"/>
        <v>0.82361111111111118</v>
      </c>
      <c r="N571" s="2">
        <f t="shared" si="154"/>
        <v>0.72361111111111109</v>
      </c>
      <c r="O571" s="2"/>
      <c r="P571" t="str">
        <f t="shared" si="155"/>
        <v>-0.024733,-0.282701,0.823611</v>
      </c>
      <c r="R571" t="str">
        <f t="shared" si="156"/>
        <v>-0.024733,-0.282701,0.723611</v>
      </c>
      <c r="T571" t="str">
        <f t="shared" si="157"/>
        <v>-0.032683,-0.373573,0.773611 -0.024733,-0.282701,0.823611</v>
      </c>
      <c r="V571" t="str">
        <f t="shared" si="158"/>
        <v>-0.032683,-0.373573,0.773611 -0.024733,-0.282701,0.723611</v>
      </c>
    </row>
    <row r="572" spans="1:22" x14ac:dyDescent="0.25">
      <c r="A572" s="143">
        <f t="shared" si="167"/>
        <v>558</v>
      </c>
      <c r="B572" s="133">
        <f t="shared" si="159"/>
        <v>2790</v>
      </c>
      <c r="C572" s="2">
        <f t="shared" si="160"/>
        <v>48.694686130641792</v>
      </c>
      <c r="D572" s="2">
        <f t="shared" si="161"/>
        <v>-3.6753369445086115E-15</v>
      </c>
      <c r="E572" s="2">
        <f t="shared" si="162"/>
        <v>-1</v>
      </c>
      <c r="F572" s="2">
        <f t="shared" si="163"/>
        <v>-1.3782513541907293E-15</v>
      </c>
      <c r="G572" s="2">
        <f t="shared" si="164"/>
        <v>-0.375</v>
      </c>
      <c r="H572" s="2">
        <f t="shared" si="165"/>
        <v>0.77500000000000002</v>
      </c>
      <c r="I572" t="str">
        <f t="shared" si="166"/>
        <v>0.000000,-0.375000,0.775000</v>
      </c>
      <c r="K572" s="2">
        <f t="shared" si="151"/>
        <v>-1.0429915031838824E-15</v>
      </c>
      <c r="L572" s="2">
        <f t="shared" si="152"/>
        <v>-0.28378119310727012</v>
      </c>
      <c r="M572" s="2">
        <f t="shared" si="153"/>
        <v>0.82500000000000007</v>
      </c>
      <c r="N572" s="2">
        <f t="shared" si="154"/>
        <v>0.72499999999999998</v>
      </c>
      <c r="O572" s="2"/>
      <c r="P572" t="str">
        <f t="shared" si="155"/>
        <v>0.000000,-0.283781,0.825000</v>
      </c>
      <c r="R572" t="str">
        <f t="shared" si="156"/>
        <v>0.000000,-0.283781,0.725000</v>
      </c>
      <c r="T572" t="str">
        <f t="shared" si="157"/>
        <v>0.000000,-0.375000,0.775000 0.000000,-0.283781,0.825000</v>
      </c>
      <c r="V572" t="str">
        <f t="shared" si="158"/>
        <v>0.000000,-0.375000,0.775000 0.000000,-0.283781,0.725000</v>
      </c>
    </row>
    <row r="573" spans="1:22" x14ac:dyDescent="0.25">
      <c r="A573" s="143">
        <f t="shared" si="167"/>
        <v>559</v>
      </c>
      <c r="B573" s="133">
        <f t="shared" si="159"/>
        <v>2795</v>
      </c>
      <c r="C573" s="2">
        <f t="shared" si="160"/>
        <v>48.781952593241513</v>
      </c>
      <c r="D573" s="2">
        <f t="shared" si="161"/>
        <v>8.715574274765972E-2</v>
      </c>
      <c r="E573" s="2">
        <f t="shared" si="162"/>
        <v>-0.99619469809174543</v>
      </c>
      <c r="F573" s="2">
        <f t="shared" si="163"/>
        <v>3.2683403530372399E-2</v>
      </c>
      <c r="G573" s="2">
        <f t="shared" si="164"/>
        <v>-0.37357301178440455</v>
      </c>
      <c r="H573" s="2">
        <f t="shared" si="165"/>
        <v>0.77638888888888891</v>
      </c>
      <c r="I573" t="str">
        <f t="shared" si="166"/>
        <v>0.032683,-0.373573,0.776389</v>
      </c>
      <c r="K573" s="2">
        <f t="shared" si="151"/>
        <v>2.4733160663081181E-2</v>
      </c>
      <c r="L573" s="2">
        <f t="shared" si="152"/>
        <v>-0.2827013199916123</v>
      </c>
      <c r="M573" s="2">
        <f t="shared" si="153"/>
        <v>0.82638888888888895</v>
      </c>
      <c r="N573" s="2">
        <f t="shared" si="154"/>
        <v>0.72638888888888886</v>
      </c>
      <c r="O573" s="2"/>
      <c r="P573" t="str">
        <f t="shared" si="155"/>
        <v>0.024733,-0.282701,0.826389</v>
      </c>
      <c r="R573" t="str">
        <f t="shared" si="156"/>
        <v>0.024733,-0.282701,0.726389</v>
      </c>
      <c r="T573" t="str">
        <f t="shared" si="157"/>
        <v>0.032683,-0.373573,0.776389 0.024733,-0.282701,0.826389</v>
      </c>
      <c r="V573" t="str">
        <f t="shared" si="158"/>
        <v>0.032683,-0.373573,0.776389 0.024733,-0.282701,0.726389</v>
      </c>
    </row>
    <row r="574" spans="1:22" x14ac:dyDescent="0.25">
      <c r="A574" s="143">
        <f t="shared" si="167"/>
        <v>560</v>
      </c>
      <c r="B574" s="133">
        <f t="shared" si="159"/>
        <v>2800</v>
      </c>
      <c r="C574" s="2">
        <f t="shared" si="160"/>
        <v>48.869219055841228</v>
      </c>
      <c r="D574" s="2">
        <f t="shared" si="161"/>
        <v>0.17364817766693003</v>
      </c>
      <c r="E574" s="2">
        <f t="shared" si="162"/>
        <v>-0.98480775301220813</v>
      </c>
      <c r="F574" s="2">
        <f t="shared" si="163"/>
        <v>6.5118066625098753E-2</v>
      </c>
      <c r="G574" s="2">
        <f t="shared" si="164"/>
        <v>-0.36930290737957805</v>
      </c>
      <c r="H574" s="2">
        <f t="shared" si="165"/>
        <v>0.77777777777777779</v>
      </c>
      <c r="I574" t="str">
        <f t="shared" si="166"/>
        <v>0.065118,-0.369303,0.777778</v>
      </c>
      <c r="K574" s="2">
        <f t="shared" si="151"/>
        <v>4.9278087039224622E-2</v>
      </c>
      <c r="L574" s="2">
        <f t="shared" si="152"/>
        <v>-0.2794699191310942</v>
      </c>
      <c r="M574" s="2">
        <f t="shared" si="153"/>
        <v>0.82777777777777783</v>
      </c>
      <c r="N574" s="2">
        <f t="shared" si="154"/>
        <v>0.72777777777777775</v>
      </c>
      <c r="O574" s="2"/>
      <c r="P574" t="str">
        <f t="shared" si="155"/>
        <v>0.049278,-0.279470,0.827778</v>
      </c>
      <c r="R574" t="str">
        <f t="shared" si="156"/>
        <v>0.049278,-0.279470,0.727778</v>
      </c>
      <c r="T574" t="str">
        <f t="shared" si="157"/>
        <v>0.065118,-0.369303,0.777778 0.049278,-0.279470,0.827778</v>
      </c>
      <c r="V574" t="str">
        <f t="shared" si="158"/>
        <v>0.065118,-0.369303,0.777778 0.049278,-0.279470,0.727778</v>
      </c>
    </row>
    <row r="575" spans="1:22" x14ac:dyDescent="0.25">
      <c r="A575" s="143">
        <f t="shared" si="167"/>
        <v>561</v>
      </c>
      <c r="B575" s="133">
        <f t="shared" si="159"/>
        <v>2805</v>
      </c>
      <c r="C575" s="2">
        <f t="shared" si="160"/>
        <v>48.956485518440942</v>
      </c>
      <c r="D575" s="2">
        <f t="shared" si="161"/>
        <v>0.25881904510251863</v>
      </c>
      <c r="E575" s="2">
        <f t="shared" si="162"/>
        <v>-0.96592582628906887</v>
      </c>
      <c r="F575" s="2">
        <f t="shared" si="163"/>
        <v>9.7057141913444486E-2</v>
      </c>
      <c r="G575" s="2">
        <f t="shared" si="164"/>
        <v>-0.36222218485840085</v>
      </c>
      <c r="H575" s="2">
        <f t="shared" si="165"/>
        <v>0.77916666666666667</v>
      </c>
      <c r="I575" t="str">
        <f t="shared" si="166"/>
        <v>0.097057,-0.362222,0.779167</v>
      </c>
      <c r="K575" s="2">
        <f t="shared" si="151"/>
        <v>7.3447977418077098E-2</v>
      </c>
      <c r="L575" s="2">
        <f t="shared" si="152"/>
        <v>-0.27411158343743769</v>
      </c>
      <c r="M575" s="2">
        <f t="shared" si="153"/>
        <v>0.82916666666666672</v>
      </c>
      <c r="N575" s="2">
        <f t="shared" si="154"/>
        <v>0.72916666666666663</v>
      </c>
      <c r="O575" s="2"/>
      <c r="P575" t="str">
        <f t="shared" si="155"/>
        <v>0.073448,-0.274112,0.829167</v>
      </c>
      <c r="R575" t="str">
        <f t="shared" si="156"/>
        <v>0.073448,-0.274112,0.729167</v>
      </c>
      <c r="T575" t="str">
        <f t="shared" si="157"/>
        <v>0.097057,-0.362222,0.779167 0.073448,-0.274112,0.829167</v>
      </c>
      <c r="V575" t="str">
        <f t="shared" si="158"/>
        <v>0.097057,-0.362222,0.779167 0.073448,-0.274112,0.729167</v>
      </c>
    </row>
    <row r="576" spans="1:22" x14ac:dyDescent="0.25">
      <c r="A576" s="143">
        <f t="shared" si="167"/>
        <v>562</v>
      </c>
      <c r="B576" s="133">
        <f t="shared" si="159"/>
        <v>2810</v>
      </c>
      <c r="C576" s="2">
        <f t="shared" si="160"/>
        <v>49.043751981040657</v>
      </c>
      <c r="D576" s="2">
        <f t="shared" si="161"/>
        <v>0.34202014332566488</v>
      </c>
      <c r="E576" s="2">
        <f t="shared" si="162"/>
        <v>-0.93969262078590976</v>
      </c>
      <c r="F576" s="2">
        <f t="shared" si="163"/>
        <v>0.12825755374712433</v>
      </c>
      <c r="G576" s="2">
        <f t="shared" si="164"/>
        <v>-0.35238473279471616</v>
      </c>
      <c r="H576" s="2">
        <f t="shared" si="165"/>
        <v>0.78055555555555556</v>
      </c>
      <c r="I576" t="str">
        <f t="shared" si="166"/>
        <v>0.128258,-0.352385,0.780556</v>
      </c>
      <c r="K576" s="2">
        <f t="shared" si="151"/>
        <v>9.7058884339676715E-2</v>
      </c>
      <c r="L576" s="2">
        <f t="shared" si="152"/>
        <v>-0.26666709308072301</v>
      </c>
      <c r="M576" s="2">
        <f t="shared" si="153"/>
        <v>0.8305555555555556</v>
      </c>
      <c r="N576" s="2">
        <f t="shared" si="154"/>
        <v>0.73055555555555551</v>
      </c>
      <c r="O576" s="2"/>
      <c r="P576" t="str">
        <f t="shared" si="155"/>
        <v>0.097059,-0.266667,0.830556</v>
      </c>
      <c r="R576" t="str">
        <f t="shared" si="156"/>
        <v>0.097059,-0.266667,0.730556</v>
      </c>
      <c r="T576" t="str">
        <f t="shared" si="157"/>
        <v>0.128258,-0.352385,0.780556 0.097059,-0.266667,0.830556</v>
      </c>
      <c r="V576" t="str">
        <f t="shared" si="158"/>
        <v>0.128258,-0.352385,0.780556 0.097059,-0.266667,0.730556</v>
      </c>
    </row>
    <row r="577" spans="1:22" x14ac:dyDescent="0.25">
      <c r="A577" s="143">
        <f t="shared" si="167"/>
        <v>563</v>
      </c>
      <c r="B577" s="133">
        <f t="shared" si="159"/>
        <v>2815</v>
      </c>
      <c r="C577" s="2">
        <f t="shared" si="160"/>
        <v>49.131018443640379</v>
      </c>
      <c r="D577" s="2">
        <f t="shared" si="161"/>
        <v>0.4226182617407005</v>
      </c>
      <c r="E577" s="2">
        <f t="shared" si="162"/>
        <v>-0.90630778703664949</v>
      </c>
      <c r="F577" s="2">
        <f t="shared" si="163"/>
        <v>0.15848184815276267</v>
      </c>
      <c r="G577" s="2">
        <f t="shared" si="164"/>
        <v>-0.33986542013874355</v>
      </c>
      <c r="H577" s="2">
        <f t="shared" si="165"/>
        <v>0.78194444444444444</v>
      </c>
      <c r="I577" t="str">
        <f t="shared" si="166"/>
        <v>0.158482,-0.339865,0.781944</v>
      </c>
      <c r="K577" s="2">
        <f t="shared" si="151"/>
        <v>0.11993111454569656</v>
      </c>
      <c r="L577" s="2">
        <f t="shared" si="152"/>
        <v>-0.25719310512767007</v>
      </c>
      <c r="M577" s="2">
        <f t="shared" si="153"/>
        <v>0.83194444444444449</v>
      </c>
      <c r="N577" s="2">
        <f t="shared" si="154"/>
        <v>0.7319444444444444</v>
      </c>
      <c r="O577" s="2"/>
      <c r="P577" t="str">
        <f t="shared" si="155"/>
        <v>0.119931,-0.257193,0.831944</v>
      </c>
      <c r="R577" t="str">
        <f t="shared" si="156"/>
        <v>0.119931,-0.257193,0.731944</v>
      </c>
      <c r="T577" t="str">
        <f t="shared" si="157"/>
        <v>0.158482,-0.339865,0.781944 0.119931,-0.257193,0.831944</v>
      </c>
      <c r="V577" t="str">
        <f t="shared" si="158"/>
        <v>0.158482,-0.339865,0.781944 0.119931,-0.257193,0.731944</v>
      </c>
    </row>
    <row r="578" spans="1:22" x14ac:dyDescent="0.25">
      <c r="A578" s="143">
        <f t="shared" si="167"/>
        <v>564</v>
      </c>
      <c r="B578" s="133">
        <f t="shared" si="159"/>
        <v>2820</v>
      </c>
      <c r="C578" s="2">
        <f t="shared" si="160"/>
        <v>49.218284906240093</v>
      </c>
      <c r="D578" s="2">
        <f t="shared" si="161"/>
        <v>0.49999999999999939</v>
      </c>
      <c r="E578" s="2">
        <f t="shared" si="162"/>
        <v>-0.86602540378443904</v>
      </c>
      <c r="F578" s="2">
        <f t="shared" si="163"/>
        <v>0.18749999999999978</v>
      </c>
      <c r="G578" s="2">
        <f t="shared" si="164"/>
        <v>-0.32475952641916461</v>
      </c>
      <c r="H578" s="2">
        <f t="shared" si="165"/>
        <v>0.78333333333333333</v>
      </c>
      <c r="I578" t="str">
        <f t="shared" si="166"/>
        <v>0.187500,-0.324760,0.783333</v>
      </c>
      <c r="K578" s="2">
        <f t="shared" si="151"/>
        <v>0.1418905965536349</v>
      </c>
      <c r="L578" s="2">
        <f t="shared" si="152"/>
        <v>-0.24576172234715349</v>
      </c>
      <c r="M578" s="2">
        <f t="shared" si="153"/>
        <v>0.83333333333333337</v>
      </c>
      <c r="N578" s="2">
        <f t="shared" si="154"/>
        <v>0.73333333333333328</v>
      </c>
      <c r="O578" s="2"/>
      <c r="P578" t="str">
        <f t="shared" si="155"/>
        <v>0.141891,-0.245762,0.833333</v>
      </c>
      <c r="R578" t="str">
        <f t="shared" si="156"/>
        <v>0.141891,-0.245762,0.733333</v>
      </c>
      <c r="T578" t="str">
        <f t="shared" si="157"/>
        <v>0.187500,-0.324760,0.783333 0.141891,-0.245762,0.833333</v>
      </c>
      <c r="V578" t="str">
        <f t="shared" si="158"/>
        <v>0.187500,-0.324760,0.783333 0.141891,-0.245762,0.733333</v>
      </c>
    </row>
    <row r="579" spans="1:22" x14ac:dyDescent="0.25">
      <c r="A579" s="143">
        <f t="shared" si="167"/>
        <v>565</v>
      </c>
      <c r="B579" s="133">
        <f t="shared" si="159"/>
        <v>2825</v>
      </c>
      <c r="C579" s="2">
        <f t="shared" si="160"/>
        <v>49.305551368839808</v>
      </c>
      <c r="D579" s="2">
        <f t="shared" si="161"/>
        <v>0.57357643635104394</v>
      </c>
      <c r="E579" s="2">
        <f t="shared" si="162"/>
        <v>-0.81915204428899324</v>
      </c>
      <c r="F579" s="2">
        <f t="shared" si="163"/>
        <v>0.21509116363164149</v>
      </c>
      <c r="G579" s="2">
        <f t="shared" si="164"/>
        <v>-0.30718201660837247</v>
      </c>
      <c r="H579" s="2">
        <f t="shared" si="165"/>
        <v>0.78472222222222221</v>
      </c>
      <c r="I579" t="str">
        <f t="shared" si="166"/>
        <v>0.215091,-0.307182,0.784722</v>
      </c>
      <c r="K579" s="2">
        <f t="shared" si="151"/>
        <v>0.16277020544591544</v>
      </c>
      <c r="L579" s="2">
        <f t="shared" si="152"/>
        <v>-0.23245994446458987</v>
      </c>
      <c r="M579" s="2">
        <f t="shared" si="153"/>
        <v>0.83472222222222225</v>
      </c>
      <c r="N579" s="2">
        <f t="shared" si="154"/>
        <v>0.73472222222222217</v>
      </c>
      <c r="O579" s="2"/>
      <c r="P579" t="str">
        <f t="shared" si="155"/>
        <v>0.162770,-0.232460,0.834722</v>
      </c>
      <c r="R579" t="str">
        <f t="shared" si="156"/>
        <v>0.162770,-0.232460,0.734722</v>
      </c>
      <c r="T579" t="str">
        <f t="shared" si="157"/>
        <v>0.215091,-0.307182,0.784722 0.162770,-0.232460,0.834722</v>
      </c>
      <c r="V579" t="str">
        <f t="shared" si="158"/>
        <v>0.215091,-0.307182,0.784722 0.162770,-0.232460,0.734722</v>
      </c>
    </row>
    <row r="580" spans="1:22" x14ac:dyDescent="0.25">
      <c r="A580" s="143">
        <f t="shared" si="167"/>
        <v>566</v>
      </c>
      <c r="B580" s="133">
        <f t="shared" si="159"/>
        <v>2830</v>
      </c>
      <c r="C580" s="2">
        <f t="shared" si="160"/>
        <v>49.39281783143953</v>
      </c>
      <c r="D580" s="2">
        <f t="shared" si="161"/>
        <v>0.64278760968654136</v>
      </c>
      <c r="E580" s="2">
        <f t="shared" si="162"/>
        <v>-0.76604444311897635</v>
      </c>
      <c r="F580" s="2">
        <f t="shared" si="163"/>
        <v>0.241045353632453</v>
      </c>
      <c r="G580" s="2">
        <f t="shared" si="164"/>
        <v>-0.28726666616961616</v>
      </c>
      <c r="H580" s="2">
        <f t="shared" si="165"/>
        <v>0.78611111111111109</v>
      </c>
      <c r="I580" t="str">
        <f t="shared" si="166"/>
        <v>0.241045,-0.287267,0.786111</v>
      </c>
      <c r="K580" s="2">
        <f t="shared" si="151"/>
        <v>0.18241103479141696</v>
      </c>
      <c r="L580" s="2">
        <f t="shared" si="152"/>
        <v>-0.21738900604149744</v>
      </c>
      <c r="M580" s="2">
        <f t="shared" si="153"/>
        <v>0.83611111111111114</v>
      </c>
      <c r="N580" s="2">
        <f t="shared" si="154"/>
        <v>0.73611111111111105</v>
      </c>
      <c r="O580" s="2"/>
      <c r="P580" t="str">
        <f t="shared" si="155"/>
        <v>0.182411,-0.217389,0.836111</v>
      </c>
      <c r="R580" t="str">
        <f t="shared" si="156"/>
        <v>0.182411,-0.217389,0.736111</v>
      </c>
      <c r="T580" t="str">
        <f t="shared" si="157"/>
        <v>0.241045,-0.287267,0.786111 0.182411,-0.217389,0.836111</v>
      </c>
      <c r="V580" t="str">
        <f t="shared" si="158"/>
        <v>0.241045,-0.287267,0.786111 0.182411,-0.217389,0.736111</v>
      </c>
    </row>
    <row r="581" spans="1:22" x14ac:dyDescent="0.25">
      <c r="A581" s="143">
        <f t="shared" si="167"/>
        <v>567</v>
      </c>
      <c r="B581" s="133">
        <f t="shared" si="159"/>
        <v>2835</v>
      </c>
      <c r="C581" s="2">
        <f t="shared" si="160"/>
        <v>49.480084294039244</v>
      </c>
      <c r="D581" s="2">
        <f t="shared" si="161"/>
        <v>0.70710678118654802</v>
      </c>
      <c r="E581" s="2">
        <f t="shared" si="162"/>
        <v>-0.70710678118654702</v>
      </c>
      <c r="F581" s="2">
        <f t="shared" si="163"/>
        <v>0.26516504294495552</v>
      </c>
      <c r="G581" s="2">
        <f t="shared" si="164"/>
        <v>-0.26516504294495513</v>
      </c>
      <c r="H581" s="2">
        <f t="shared" si="165"/>
        <v>0.78749999999999998</v>
      </c>
      <c r="I581" t="str">
        <f t="shared" si="166"/>
        <v>0.265165,-0.265165,0.787500</v>
      </c>
      <c r="K581" s="2">
        <f t="shared" si="151"/>
        <v>0.20066360601935998</v>
      </c>
      <c r="L581" s="2">
        <f t="shared" si="152"/>
        <v>-0.2006636060193597</v>
      </c>
      <c r="M581" s="2">
        <f t="shared" si="153"/>
        <v>0.83750000000000002</v>
      </c>
      <c r="N581" s="2">
        <f t="shared" si="154"/>
        <v>0.73749999999999993</v>
      </c>
      <c r="O581" s="2"/>
      <c r="P581" t="str">
        <f t="shared" si="155"/>
        <v>0.200664,-0.200664,0.837500</v>
      </c>
      <c r="R581" t="str">
        <f t="shared" si="156"/>
        <v>0.200664,-0.200664,0.737500</v>
      </c>
      <c r="T581" t="str">
        <f t="shared" si="157"/>
        <v>0.265165,-0.265165,0.787500 0.200664,-0.200664,0.837500</v>
      </c>
      <c r="V581" t="str">
        <f t="shared" si="158"/>
        <v>0.265165,-0.265165,0.787500 0.200664,-0.200664,0.737500</v>
      </c>
    </row>
    <row r="582" spans="1:22" x14ac:dyDescent="0.25">
      <c r="A582" s="143">
        <f t="shared" si="167"/>
        <v>568</v>
      </c>
      <c r="B582" s="133">
        <f t="shared" si="159"/>
        <v>2840</v>
      </c>
      <c r="C582" s="2">
        <f t="shared" si="160"/>
        <v>49.567350756638959</v>
      </c>
      <c r="D582" s="2">
        <f t="shared" si="161"/>
        <v>0.76604444311897735</v>
      </c>
      <c r="E582" s="2">
        <f t="shared" si="162"/>
        <v>-0.64278760968654025</v>
      </c>
      <c r="F582" s="2">
        <f t="shared" si="163"/>
        <v>0.28726666616961649</v>
      </c>
      <c r="G582" s="2">
        <f t="shared" si="164"/>
        <v>-0.24104535363245261</v>
      </c>
      <c r="H582" s="2">
        <f t="shared" si="165"/>
        <v>0.78888888888888897</v>
      </c>
      <c r="I582" t="str">
        <f t="shared" si="166"/>
        <v>0.287267,-0.241045,0.788889</v>
      </c>
      <c r="K582" s="2">
        <f t="shared" si="151"/>
        <v>0.21738900604149772</v>
      </c>
      <c r="L582" s="2">
        <f t="shared" si="152"/>
        <v>-0.18241103479141665</v>
      </c>
      <c r="M582" s="2">
        <f t="shared" si="153"/>
        <v>0.83888888888888902</v>
      </c>
      <c r="N582" s="2">
        <f t="shared" si="154"/>
        <v>0.73888888888888893</v>
      </c>
      <c r="O582" s="2"/>
      <c r="P582" t="str">
        <f t="shared" si="155"/>
        <v>0.217389,-0.182411,0.838889</v>
      </c>
      <c r="R582" t="str">
        <f t="shared" si="156"/>
        <v>0.217389,-0.182411,0.738889</v>
      </c>
      <c r="T582" t="str">
        <f t="shared" si="157"/>
        <v>0.287267,-0.241045,0.788889 0.217389,-0.182411,0.838889</v>
      </c>
      <c r="V582" t="str">
        <f t="shared" si="158"/>
        <v>0.287267,-0.241045,0.788889 0.217389,-0.182411,0.738889</v>
      </c>
    </row>
    <row r="583" spans="1:22" x14ac:dyDescent="0.25">
      <c r="A583" s="143">
        <f t="shared" si="167"/>
        <v>569</v>
      </c>
      <c r="B583" s="133">
        <f t="shared" si="159"/>
        <v>2845</v>
      </c>
      <c r="C583" s="2">
        <f t="shared" si="160"/>
        <v>49.654617219238673</v>
      </c>
      <c r="D583" s="2">
        <f t="shared" si="161"/>
        <v>0.81915204428899002</v>
      </c>
      <c r="E583" s="2">
        <f t="shared" si="162"/>
        <v>-0.5735764363510486</v>
      </c>
      <c r="F583" s="2">
        <f t="shared" si="163"/>
        <v>0.30718201660837124</v>
      </c>
      <c r="G583" s="2">
        <f t="shared" si="164"/>
        <v>-0.21509116363164321</v>
      </c>
      <c r="H583" s="2">
        <f t="shared" si="165"/>
        <v>0.79027777777777786</v>
      </c>
      <c r="I583" t="str">
        <f t="shared" si="166"/>
        <v>0.307182,-0.215091,0.790278</v>
      </c>
      <c r="K583" s="2">
        <f t="shared" si="151"/>
        <v>0.23245994446458898</v>
      </c>
      <c r="L583" s="2">
        <f t="shared" si="152"/>
        <v>-0.16277020544591675</v>
      </c>
      <c r="M583" s="2">
        <f t="shared" si="153"/>
        <v>0.8402777777777779</v>
      </c>
      <c r="N583" s="2">
        <f t="shared" si="154"/>
        <v>0.74027777777777781</v>
      </c>
      <c r="O583" s="2"/>
      <c r="P583" t="str">
        <f t="shared" si="155"/>
        <v>0.232460,-0.162770,0.840278</v>
      </c>
      <c r="R583" t="str">
        <f t="shared" si="156"/>
        <v>0.232460,-0.162770,0.740278</v>
      </c>
      <c r="T583" t="str">
        <f t="shared" si="157"/>
        <v>0.307182,-0.215091,0.790278 0.232460,-0.162770,0.840278</v>
      </c>
      <c r="V583" t="str">
        <f t="shared" si="158"/>
        <v>0.307182,-0.215091,0.790278 0.232460,-0.162770,0.740278</v>
      </c>
    </row>
    <row r="584" spans="1:22" x14ac:dyDescent="0.25">
      <c r="A584" s="143">
        <f t="shared" si="167"/>
        <v>570</v>
      </c>
      <c r="B584" s="133">
        <f t="shared" si="159"/>
        <v>2850</v>
      </c>
      <c r="C584" s="2">
        <f t="shared" si="160"/>
        <v>49.741883681838395</v>
      </c>
      <c r="D584" s="2">
        <f t="shared" si="161"/>
        <v>0.86602540378443971</v>
      </c>
      <c r="E584" s="2">
        <f t="shared" si="162"/>
        <v>-0.49999999999999811</v>
      </c>
      <c r="F584" s="2">
        <f t="shared" si="163"/>
        <v>0.32475952641916489</v>
      </c>
      <c r="G584" s="2">
        <f t="shared" si="164"/>
        <v>-0.18749999999999928</v>
      </c>
      <c r="H584" s="2">
        <f t="shared" si="165"/>
        <v>0.79166666666666674</v>
      </c>
      <c r="I584" t="str">
        <f t="shared" si="166"/>
        <v>0.324760,-0.187500,0.791667</v>
      </c>
      <c r="K584" s="2">
        <f t="shared" si="151"/>
        <v>0.24576172234715365</v>
      </c>
      <c r="L584" s="2">
        <f t="shared" si="152"/>
        <v>-0.14189059655363453</v>
      </c>
      <c r="M584" s="2">
        <f t="shared" si="153"/>
        <v>0.84166666666666679</v>
      </c>
      <c r="N584" s="2">
        <f t="shared" si="154"/>
        <v>0.7416666666666667</v>
      </c>
      <c r="O584" s="2"/>
      <c r="P584" t="str">
        <f t="shared" si="155"/>
        <v>0.245762,-0.141891,0.841667</v>
      </c>
      <c r="R584" t="str">
        <f t="shared" si="156"/>
        <v>0.245762,-0.141891,0.741667</v>
      </c>
      <c r="T584" t="str">
        <f t="shared" si="157"/>
        <v>0.324760,-0.187500,0.791667 0.245762,-0.141891,0.841667</v>
      </c>
      <c r="V584" t="str">
        <f t="shared" si="158"/>
        <v>0.324760,-0.187500,0.791667 0.245762,-0.141891,0.741667</v>
      </c>
    </row>
    <row r="585" spans="1:22" x14ac:dyDescent="0.25">
      <c r="A585" s="143">
        <f t="shared" si="167"/>
        <v>571</v>
      </c>
      <c r="B585" s="133">
        <f t="shared" si="159"/>
        <v>2855</v>
      </c>
      <c r="C585" s="2">
        <f t="shared" si="160"/>
        <v>49.82915014443811</v>
      </c>
      <c r="D585" s="2">
        <f t="shared" si="161"/>
        <v>0.90630778703665005</v>
      </c>
      <c r="E585" s="2">
        <f t="shared" si="162"/>
        <v>-0.42261826174069916</v>
      </c>
      <c r="F585" s="2">
        <f t="shared" si="163"/>
        <v>0.33986542013874377</v>
      </c>
      <c r="G585" s="2">
        <f t="shared" si="164"/>
        <v>-0.15848184815276217</v>
      </c>
      <c r="H585" s="2">
        <f t="shared" si="165"/>
        <v>0.79305555555555562</v>
      </c>
      <c r="I585" t="str">
        <f t="shared" si="166"/>
        <v>0.339865,-0.158482,0.793056</v>
      </c>
      <c r="K585" s="2">
        <f t="shared" si="151"/>
        <v>0.25719310512767024</v>
      </c>
      <c r="L585" s="2">
        <f t="shared" si="152"/>
        <v>-0.11993111454569617</v>
      </c>
      <c r="M585" s="2">
        <f t="shared" si="153"/>
        <v>0.84305555555555567</v>
      </c>
      <c r="N585" s="2">
        <f t="shared" si="154"/>
        <v>0.74305555555555558</v>
      </c>
      <c r="O585" s="2"/>
      <c r="P585" t="str">
        <f t="shared" si="155"/>
        <v>0.257193,-0.119931,0.843056</v>
      </c>
      <c r="R585" t="str">
        <f t="shared" si="156"/>
        <v>0.257193,-0.119931,0.743056</v>
      </c>
      <c r="T585" t="str">
        <f t="shared" si="157"/>
        <v>0.339865,-0.158482,0.793056 0.257193,-0.119931,0.843056</v>
      </c>
      <c r="V585" t="str">
        <f t="shared" si="158"/>
        <v>0.339865,-0.158482,0.793056 0.257193,-0.119931,0.743056</v>
      </c>
    </row>
    <row r="586" spans="1:22" x14ac:dyDescent="0.25">
      <c r="A586" s="143">
        <f t="shared" si="167"/>
        <v>572</v>
      </c>
      <c r="B586" s="133">
        <f t="shared" si="159"/>
        <v>2860</v>
      </c>
      <c r="C586" s="2">
        <f t="shared" si="160"/>
        <v>49.916416607037824</v>
      </c>
      <c r="D586" s="2">
        <f t="shared" si="161"/>
        <v>0.93969262078590787</v>
      </c>
      <c r="E586" s="2">
        <f t="shared" si="162"/>
        <v>-0.34202014332567021</v>
      </c>
      <c r="F586" s="2">
        <f t="shared" si="163"/>
        <v>0.35238473279471544</v>
      </c>
      <c r="G586" s="2">
        <f t="shared" si="164"/>
        <v>-0.12825755374712633</v>
      </c>
      <c r="H586" s="2">
        <f t="shared" si="165"/>
        <v>0.79444444444444451</v>
      </c>
      <c r="I586" t="str">
        <f t="shared" si="166"/>
        <v>0.352385,-0.128258,0.794444</v>
      </c>
      <c r="K586" s="2">
        <f t="shared" si="151"/>
        <v>0.26666709308072245</v>
      </c>
      <c r="L586" s="2">
        <f t="shared" si="152"/>
        <v>-9.7058884339678228E-2</v>
      </c>
      <c r="M586" s="2">
        <f t="shared" si="153"/>
        <v>0.84444444444444455</v>
      </c>
      <c r="N586" s="2">
        <f t="shared" si="154"/>
        <v>0.74444444444444446</v>
      </c>
      <c r="O586" s="2"/>
      <c r="P586" t="str">
        <f t="shared" si="155"/>
        <v>0.266667,-0.097059,0.844444</v>
      </c>
      <c r="R586" t="str">
        <f t="shared" si="156"/>
        <v>0.266667,-0.097059,0.744444</v>
      </c>
      <c r="T586" t="str">
        <f t="shared" si="157"/>
        <v>0.352385,-0.128258,0.794444 0.266667,-0.097059,0.844444</v>
      </c>
      <c r="V586" t="str">
        <f t="shared" si="158"/>
        <v>0.352385,-0.128258,0.794444 0.266667,-0.097059,0.744444</v>
      </c>
    </row>
    <row r="587" spans="1:22" x14ac:dyDescent="0.25">
      <c r="A587" s="143">
        <f t="shared" si="167"/>
        <v>573</v>
      </c>
      <c r="B587" s="133">
        <f t="shared" si="159"/>
        <v>2865</v>
      </c>
      <c r="C587" s="2">
        <f t="shared" si="160"/>
        <v>50.003683069637539</v>
      </c>
      <c r="D587" s="2">
        <f t="shared" si="161"/>
        <v>0.96592582628906742</v>
      </c>
      <c r="E587" s="2">
        <f t="shared" si="162"/>
        <v>-0.25881904510252407</v>
      </c>
      <c r="F587" s="2">
        <f t="shared" si="163"/>
        <v>0.3622221848584003</v>
      </c>
      <c r="G587" s="2">
        <f t="shared" si="164"/>
        <v>-9.7057141913446526E-2</v>
      </c>
      <c r="H587" s="2">
        <f t="shared" si="165"/>
        <v>0.79583333333333339</v>
      </c>
      <c r="I587" t="str">
        <f t="shared" si="166"/>
        <v>0.362222,-0.097057,0.795833</v>
      </c>
      <c r="K587" s="2">
        <f t="shared" si="151"/>
        <v>0.2741115834374373</v>
      </c>
      <c r="L587" s="2">
        <f t="shared" si="152"/>
        <v>-7.3447977418078639E-2</v>
      </c>
      <c r="M587" s="2">
        <f t="shared" si="153"/>
        <v>0.84583333333333344</v>
      </c>
      <c r="N587" s="2">
        <f t="shared" si="154"/>
        <v>0.74583333333333335</v>
      </c>
      <c r="O587" s="2"/>
      <c r="P587" t="str">
        <f t="shared" si="155"/>
        <v>0.274112,-0.073448,0.845833</v>
      </c>
      <c r="R587" t="str">
        <f t="shared" si="156"/>
        <v>0.274112,-0.073448,0.745833</v>
      </c>
      <c r="T587" t="str">
        <f t="shared" si="157"/>
        <v>0.362222,-0.097057,0.795833 0.274112,-0.073448,0.845833</v>
      </c>
      <c r="V587" t="str">
        <f t="shared" si="158"/>
        <v>0.362222,-0.097057,0.795833 0.274112,-0.073448,0.745833</v>
      </c>
    </row>
    <row r="588" spans="1:22" x14ac:dyDescent="0.25">
      <c r="A588" s="143">
        <f t="shared" si="167"/>
        <v>574</v>
      </c>
      <c r="B588" s="133">
        <f t="shared" si="159"/>
        <v>2870</v>
      </c>
      <c r="C588" s="2">
        <f t="shared" si="160"/>
        <v>50.090949532237261</v>
      </c>
      <c r="D588" s="2">
        <f t="shared" si="161"/>
        <v>0.98480775301220835</v>
      </c>
      <c r="E588" s="2">
        <f t="shared" si="162"/>
        <v>-0.17364817766692858</v>
      </c>
      <c r="F588" s="2">
        <f t="shared" si="163"/>
        <v>0.36930290737957816</v>
      </c>
      <c r="G588" s="2">
        <f t="shared" si="164"/>
        <v>-6.5118066625098225E-2</v>
      </c>
      <c r="H588" s="2">
        <f t="shared" si="165"/>
        <v>0.79722222222222228</v>
      </c>
      <c r="I588" t="str">
        <f t="shared" si="166"/>
        <v>0.369303,-0.065118,0.797222</v>
      </c>
      <c r="K588" s="2">
        <f t="shared" si="151"/>
        <v>0.27946991913109426</v>
      </c>
      <c r="L588" s="2">
        <f t="shared" si="152"/>
        <v>-4.9278087039224212E-2</v>
      </c>
      <c r="M588" s="2">
        <f t="shared" si="153"/>
        <v>0.84722222222222232</v>
      </c>
      <c r="N588" s="2">
        <f t="shared" si="154"/>
        <v>0.74722222222222223</v>
      </c>
      <c r="O588" s="2"/>
      <c r="P588" t="str">
        <f t="shared" si="155"/>
        <v>0.279470,-0.049278,0.847222</v>
      </c>
      <c r="R588" t="str">
        <f t="shared" si="156"/>
        <v>0.279470,-0.049278,0.747222</v>
      </c>
      <c r="T588" t="str">
        <f t="shared" si="157"/>
        <v>0.369303,-0.065118,0.797222 0.279470,-0.049278,0.847222</v>
      </c>
      <c r="V588" t="str">
        <f t="shared" si="158"/>
        <v>0.369303,-0.065118,0.797222 0.279470,-0.049278,0.747222</v>
      </c>
    </row>
    <row r="589" spans="1:22" x14ac:dyDescent="0.25">
      <c r="A589" s="143">
        <f t="shared" si="167"/>
        <v>575</v>
      </c>
      <c r="B589" s="133">
        <f t="shared" si="159"/>
        <v>2875</v>
      </c>
      <c r="C589" s="2">
        <f t="shared" si="160"/>
        <v>50.178215994836975</v>
      </c>
      <c r="D589" s="2">
        <f t="shared" si="161"/>
        <v>0.99619469809174555</v>
      </c>
      <c r="E589" s="2">
        <f t="shared" si="162"/>
        <v>-8.7155742747658249E-2</v>
      </c>
      <c r="F589" s="2">
        <f t="shared" si="163"/>
        <v>0.37357301178440461</v>
      </c>
      <c r="G589" s="2">
        <f t="shared" si="164"/>
        <v>-3.2683403530371843E-2</v>
      </c>
      <c r="H589" s="2">
        <f t="shared" si="165"/>
        <v>0.79861111111111116</v>
      </c>
      <c r="I589" t="str">
        <f t="shared" si="166"/>
        <v>0.373573,-0.032683,0.798611</v>
      </c>
      <c r="K589" s="2">
        <f t="shared" si="151"/>
        <v>0.2827013199916123</v>
      </c>
      <c r="L589" s="2">
        <f t="shared" si="152"/>
        <v>-2.4733160663080764E-2</v>
      </c>
      <c r="M589" s="2">
        <f t="shared" si="153"/>
        <v>0.8486111111111112</v>
      </c>
      <c r="N589" s="2">
        <f t="shared" si="154"/>
        <v>0.74861111111111112</v>
      </c>
      <c r="O589" s="2"/>
      <c r="P589" t="str">
        <f t="shared" si="155"/>
        <v>0.282701,-0.024733,0.848611</v>
      </c>
      <c r="R589" t="str">
        <f t="shared" si="156"/>
        <v>0.282701,-0.024733,0.748611</v>
      </c>
      <c r="T589" t="str">
        <f t="shared" si="157"/>
        <v>0.373573,-0.032683,0.798611 0.282701,-0.024733,0.848611</v>
      </c>
      <c r="V589" t="str">
        <f t="shared" si="158"/>
        <v>0.373573,-0.032683,0.798611 0.282701,-0.024733,0.748611</v>
      </c>
    </row>
    <row r="590" spans="1:22" x14ac:dyDescent="0.25">
      <c r="A590" s="143">
        <f t="shared" si="167"/>
        <v>576</v>
      </c>
      <c r="B590" s="133">
        <f t="shared" si="159"/>
        <v>2880</v>
      </c>
      <c r="C590" s="2">
        <f t="shared" si="160"/>
        <v>50.26548245743669</v>
      </c>
      <c r="D590" s="2">
        <f t="shared" si="161"/>
        <v>1</v>
      </c>
      <c r="E590" s="2">
        <f t="shared" si="162"/>
        <v>-1.960237527853792E-15</v>
      </c>
      <c r="F590" s="2">
        <f t="shared" si="163"/>
        <v>0.375</v>
      </c>
      <c r="G590" s="2">
        <f t="shared" si="164"/>
        <v>-7.3508907294517201E-16</v>
      </c>
      <c r="H590" s="2">
        <f t="shared" si="165"/>
        <v>0.8</v>
      </c>
      <c r="I590" t="str">
        <f t="shared" si="166"/>
        <v>0.375000,0.000000,0.800000</v>
      </c>
      <c r="K590" s="2">
        <f t="shared" si="151"/>
        <v>0.28378119310727012</v>
      </c>
      <c r="L590" s="2">
        <f t="shared" si="152"/>
        <v>-5.5627854442799479E-16</v>
      </c>
      <c r="M590" s="2">
        <f t="shared" si="153"/>
        <v>0.85000000000000009</v>
      </c>
      <c r="N590" s="2">
        <f t="shared" si="154"/>
        <v>0.75</v>
      </c>
      <c r="O590" s="2"/>
      <c r="P590" t="str">
        <f t="shared" si="155"/>
        <v>0.283781,0.000000,0.850000</v>
      </c>
      <c r="R590" t="str">
        <f t="shared" si="156"/>
        <v>0.283781,0.000000,0.750000</v>
      </c>
      <c r="T590" t="str">
        <f t="shared" si="157"/>
        <v>0.375000,0.000000,0.800000 0.283781,0.000000,0.850000</v>
      </c>
      <c r="V590" t="str">
        <f t="shared" si="158"/>
        <v>0.375000,0.000000,0.800000 0.283781,0.000000,0.750000</v>
      </c>
    </row>
    <row r="591" spans="1:22" x14ac:dyDescent="0.25">
      <c r="A591" s="143">
        <f t="shared" si="167"/>
        <v>577</v>
      </c>
      <c r="B591" s="133">
        <f t="shared" si="159"/>
        <v>2885</v>
      </c>
      <c r="C591" s="2">
        <f t="shared" si="160"/>
        <v>50.352748920036404</v>
      </c>
      <c r="D591" s="2">
        <f t="shared" si="161"/>
        <v>0.99619469809174588</v>
      </c>
      <c r="E591" s="2">
        <f t="shared" si="162"/>
        <v>8.7155742747654349E-2</v>
      </c>
      <c r="F591" s="2">
        <f t="shared" si="163"/>
        <v>0.37357301178440472</v>
      </c>
      <c r="G591" s="2">
        <f t="shared" si="164"/>
        <v>3.2683403530370379E-2</v>
      </c>
      <c r="H591" s="2">
        <f t="shared" si="165"/>
        <v>0.80138888888888893</v>
      </c>
      <c r="I591" t="str">
        <f t="shared" si="166"/>
        <v>0.373573,0.032683,0.801389</v>
      </c>
      <c r="K591" s="2">
        <f t="shared" ref="K591:K654" si="168">$B$8+($D591*($F$5/2))</f>
        <v>0.28270131999161241</v>
      </c>
      <c r="L591" s="2">
        <f t="shared" ref="L591:L654" si="169">$B$9+($E591*($F$5/2))</f>
        <v>2.4733160663079658E-2</v>
      </c>
      <c r="M591" s="2">
        <f t="shared" ref="M591:M654" si="170">H591+($F$6/2)</f>
        <v>0.85138888888888897</v>
      </c>
      <c r="N591" s="2">
        <f t="shared" ref="N591:N654" si="171">$H591-($F$6/2)</f>
        <v>0.75138888888888888</v>
      </c>
      <c r="O591" s="2"/>
      <c r="P591" t="str">
        <f t="shared" ref="P591:P654" si="172">TEXT(K591,"0.000000") &amp; "," &amp; TEXT(L591,"0.000000") &amp; "," &amp; TEXT(M591,"0.000000")</f>
        <v>0.282701,0.024733,0.851389</v>
      </c>
      <c r="R591" t="str">
        <f t="shared" ref="R591:R654" si="173">TEXT(K591,"0.000000") &amp; "," &amp; TEXT(L591,"0.000000") &amp; "," &amp; TEXT(N591,"0.000000")</f>
        <v>0.282701,0.024733,0.751389</v>
      </c>
      <c r="T591" t="str">
        <f t="shared" ref="T591:T654" si="174">I591 &amp; " " &amp; P591</f>
        <v>0.373573,0.032683,0.801389 0.282701,0.024733,0.851389</v>
      </c>
      <c r="V591" t="str">
        <f t="shared" ref="V591:V654" si="175">I591 &amp; " " &amp; R591</f>
        <v>0.373573,0.032683,0.801389 0.282701,0.024733,0.751389</v>
      </c>
    </row>
    <row r="592" spans="1:22" x14ac:dyDescent="0.25">
      <c r="A592" s="143">
        <f t="shared" si="167"/>
        <v>578</v>
      </c>
      <c r="B592" s="133">
        <f t="shared" si="159"/>
        <v>2890</v>
      </c>
      <c r="C592" s="2">
        <f t="shared" si="160"/>
        <v>50.440015382636126</v>
      </c>
      <c r="D592" s="2">
        <f t="shared" si="161"/>
        <v>0.9848077530122078</v>
      </c>
      <c r="E592" s="2">
        <f t="shared" si="162"/>
        <v>0.17364817766693172</v>
      </c>
      <c r="F592" s="2">
        <f t="shared" si="163"/>
        <v>0.36930290737957794</v>
      </c>
      <c r="G592" s="2">
        <f t="shared" si="164"/>
        <v>6.5118066625099391E-2</v>
      </c>
      <c r="H592" s="2">
        <f t="shared" si="165"/>
        <v>0.80277777777777781</v>
      </c>
      <c r="I592" t="str">
        <f t="shared" si="166"/>
        <v>0.369303,0.065118,0.802778</v>
      </c>
      <c r="K592" s="2">
        <f t="shared" si="168"/>
        <v>0.27946991913109415</v>
      </c>
      <c r="L592" s="2">
        <f t="shared" si="169"/>
        <v>4.9278087039225101E-2</v>
      </c>
      <c r="M592" s="2">
        <f t="shared" si="170"/>
        <v>0.85277777777777786</v>
      </c>
      <c r="N592" s="2">
        <f t="shared" si="171"/>
        <v>0.75277777777777777</v>
      </c>
      <c r="O592" s="2"/>
      <c r="P592" t="str">
        <f t="shared" si="172"/>
        <v>0.279470,0.049278,0.852778</v>
      </c>
      <c r="R592" t="str">
        <f t="shared" si="173"/>
        <v>0.279470,0.049278,0.752778</v>
      </c>
      <c r="T592" t="str">
        <f t="shared" si="174"/>
        <v>0.369303,0.065118,0.802778 0.279470,0.049278,0.852778</v>
      </c>
      <c r="V592" t="str">
        <f t="shared" si="175"/>
        <v>0.369303,0.065118,0.802778 0.279470,0.049278,0.752778</v>
      </c>
    </row>
    <row r="593" spans="1:22" x14ac:dyDescent="0.25">
      <c r="A593" s="143">
        <f t="shared" si="167"/>
        <v>579</v>
      </c>
      <c r="B593" s="133">
        <f t="shared" si="159"/>
        <v>2895</v>
      </c>
      <c r="C593" s="2">
        <f t="shared" si="160"/>
        <v>50.527281845235841</v>
      </c>
      <c r="D593" s="2">
        <f t="shared" si="161"/>
        <v>0.96592582628906842</v>
      </c>
      <c r="E593" s="2">
        <f t="shared" si="162"/>
        <v>0.2588190451025203</v>
      </c>
      <c r="F593" s="2">
        <f t="shared" si="163"/>
        <v>0.36222218485840063</v>
      </c>
      <c r="G593" s="2">
        <f t="shared" si="164"/>
        <v>9.7057141913445111E-2</v>
      </c>
      <c r="H593" s="2">
        <f t="shared" si="165"/>
        <v>0.8041666666666667</v>
      </c>
      <c r="I593" t="str">
        <f t="shared" si="166"/>
        <v>0.362222,0.097057,0.804167</v>
      </c>
      <c r="K593" s="2">
        <f t="shared" si="168"/>
        <v>0.27411158343743758</v>
      </c>
      <c r="L593" s="2">
        <f t="shared" si="169"/>
        <v>7.344797741807757E-2</v>
      </c>
      <c r="M593" s="2">
        <f t="shared" si="170"/>
        <v>0.85416666666666674</v>
      </c>
      <c r="N593" s="2">
        <f t="shared" si="171"/>
        <v>0.75416666666666665</v>
      </c>
      <c r="O593" s="2"/>
      <c r="P593" t="str">
        <f t="shared" si="172"/>
        <v>0.274112,0.073448,0.854167</v>
      </c>
      <c r="R593" t="str">
        <f t="shared" si="173"/>
        <v>0.274112,0.073448,0.754167</v>
      </c>
      <c r="T593" t="str">
        <f t="shared" si="174"/>
        <v>0.362222,0.097057,0.804167 0.274112,0.073448,0.854167</v>
      </c>
      <c r="V593" t="str">
        <f t="shared" si="175"/>
        <v>0.362222,0.097057,0.804167 0.274112,0.073448,0.754167</v>
      </c>
    </row>
    <row r="594" spans="1:22" x14ac:dyDescent="0.25">
      <c r="A594" s="143">
        <f t="shared" si="167"/>
        <v>580</v>
      </c>
      <c r="B594" s="133">
        <f t="shared" si="159"/>
        <v>2900</v>
      </c>
      <c r="C594" s="2">
        <f t="shared" si="160"/>
        <v>50.614548307835555</v>
      </c>
      <c r="D594" s="2">
        <f t="shared" si="161"/>
        <v>0.93969262078590921</v>
      </c>
      <c r="E594" s="2">
        <f t="shared" si="162"/>
        <v>0.34202014332566649</v>
      </c>
      <c r="F594" s="2">
        <f t="shared" si="163"/>
        <v>0.35238473279471594</v>
      </c>
      <c r="G594" s="2">
        <f t="shared" si="164"/>
        <v>0.12825755374712494</v>
      </c>
      <c r="H594" s="2">
        <f t="shared" si="165"/>
        <v>0.80555555555555558</v>
      </c>
      <c r="I594" t="str">
        <f t="shared" si="166"/>
        <v>0.352385,0.128258,0.805556</v>
      </c>
      <c r="K594" s="2">
        <f t="shared" si="168"/>
        <v>0.26666709308072284</v>
      </c>
      <c r="L594" s="2">
        <f t="shared" si="169"/>
        <v>9.7058884339677173E-2</v>
      </c>
      <c r="M594" s="2">
        <f t="shared" si="170"/>
        <v>0.85555555555555562</v>
      </c>
      <c r="N594" s="2">
        <f t="shared" si="171"/>
        <v>0.75555555555555554</v>
      </c>
      <c r="O594" s="2"/>
      <c r="P594" t="str">
        <f t="shared" si="172"/>
        <v>0.266667,0.097059,0.855556</v>
      </c>
      <c r="R594" t="str">
        <f t="shared" si="173"/>
        <v>0.266667,0.097059,0.755556</v>
      </c>
      <c r="T594" t="str">
        <f t="shared" si="174"/>
        <v>0.352385,0.128258,0.805556 0.266667,0.097059,0.855556</v>
      </c>
      <c r="V594" t="str">
        <f t="shared" si="175"/>
        <v>0.352385,0.128258,0.805556 0.266667,0.097059,0.755556</v>
      </c>
    </row>
    <row r="595" spans="1:22" x14ac:dyDescent="0.25">
      <c r="A595" s="143">
        <f t="shared" si="167"/>
        <v>581</v>
      </c>
      <c r="B595" s="133">
        <f t="shared" si="159"/>
        <v>2905</v>
      </c>
      <c r="C595" s="2">
        <f t="shared" si="160"/>
        <v>50.70181477043527</v>
      </c>
      <c r="D595" s="2">
        <f t="shared" si="161"/>
        <v>0.90630778703665171</v>
      </c>
      <c r="E595" s="2">
        <f t="shared" si="162"/>
        <v>0.42261826174069561</v>
      </c>
      <c r="F595" s="2">
        <f t="shared" si="163"/>
        <v>0.33986542013874438</v>
      </c>
      <c r="G595" s="2">
        <f t="shared" si="164"/>
        <v>0.15848184815276084</v>
      </c>
      <c r="H595" s="2">
        <f t="shared" si="165"/>
        <v>0.80694444444444446</v>
      </c>
      <c r="I595" t="str">
        <f t="shared" si="166"/>
        <v>0.339865,0.158482,0.806944</v>
      </c>
      <c r="K595" s="2">
        <f t="shared" si="168"/>
        <v>0.25719310512767068</v>
      </c>
      <c r="L595" s="2">
        <f t="shared" si="169"/>
        <v>0.11993111454569517</v>
      </c>
      <c r="M595" s="2">
        <f t="shared" si="170"/>
        <v>0.85694444444444451</v>
      </c>
      <c r="N595" s="2">
        <f t="shared" si="171"/>
        <v>0.75694444444444442</v>
      </c>
      <c r="O595" s="2"/>
      <c r="P595" t="str">
        <f t="shared" si="172"/>
        <v>0.257193,0.119931,0.856944</v>
      </c>
      <c r="R595" t="str">
        <f t="shared" si="173"/>
        <v>0.257193,0.119931,0.756944</v>
      </c>
      <c r="T595" t="str">
        <f t="shared" si="174"/>
        <v>0.339865,0.158482,0.806944 0.257193,0.119931,0.856944</v>
      </c>
      <c r="V595" t="str">
        <f t="shared" si="175"/>
        <v>0.339865,0.158482,0.806944 0.257193,0.119931,0.756944</v>
      </c>
    </row>
    <row r="596" spans="1:22" x14ac:dyDescent="0.25">
      <c r="A596" s="143">
        <f t="shared" si="167"/>
        <v>582</v>
      </c>
      <c r="B596" s="133">
        <f t="shared" si="159"/>
        <v>2910</v>
      </c>
      <c r="C596" s="2">
        <f t="shared" si="160"/>
        <v>50.789081233034992</v>
      </c>
      <c r="D596" s="2">
        <f t="shared" si="161"/>
        <v>0.86602540378443815</v>
      </c>
      <c r="E596" s="2">
        <f t="shared" si="162"/>
        <v>0.50000000000000089</v>
      </c>
      <c r="F596" s="2">
        <f t="shared" si="163"/>
        <v>0.32475952641916428</v>
      </c>
      <c r="G596" s="2">
        <f t="shared" si="164"/>
        <v>0.18750000000000033</v>
      </c>
      <c r="H596" s="2">
        <f t="shared" si="165"/>
        <v>0.80833333333333335</v>
      </c>
      <c r="I596" t="str">
        <f t="shared" si="166"/>
        <v>0.324760,0.187500,0.808333</v>
      </c>
      <c r="K596" s="2">
        <f t="shared" si="168"/>
        <v>0.24576172234715324</v>
      </c>
      <c r="L596" s="2">
        <f t="shared" si="169"/>
        <v>0.14189059655363531</v>
      </c>
      <c r="M596" s="2">
        <f t="shared" si="170"/>
        <v>0.85833333333333339</v>
      </c>
      <c r="N596" s="2">
        <f t="shared" si="171"/>
        <v>0.7583333333333333</v>
      </c>
      <c r="O596" s="2"/>
      <c r="P596" t="str">
        <f t="shared" si="172"/>
        <v>0.245762,0.141891,0.858333</v>
      </c>
      <c r="R596" t="str">
        <f t="shared" si="173"/>
        <v>0.245762,0.141891,0.758333</v>
      </c>
      <c r="T596" t="str">
        <f t="shared" si="174"/>
        <v>0.324760,0.187500,0.808333 0.245762,0.141891,0.858333</v>
      </c>
      <c r="V596" t="str">
        <f t="shared" si="175"/>
        <v>0.324760,0.187500,0.808333 0.245762,0.141891,0.758333</v>
      </c>
    </row>
    <row r="597" spans="1:22" x14ac:dyDescent="0.25">
      <c r="A597" s="143">
        <f t="shared" si="167"/>
        <v>583</v>
      </c>
      <c r="B597" s="133">
        <f t="shared" si="159"/>
        <v>2915</v>
      </c>
      <c r="C597" s="2">
        <f t="shared" si="160"/>
        <v>50.876347695634706</v>
      </c>
      <c r="D597" s="2">
        <f t="shared" si="161"/>
        <v>0.81915204428899235</v>
      </c>
      <c r="E597" s="2">
        <f t="shared" si="162"/>
        <v>0.57357643635104538</v>
      </c>
      <c r="F597" s="2">
        <f t="shared" si="163"/>
        <v>0.30718201660837213</v>
      </c>
      <c r="G597" s="2">
        <f t="shared" si="164"/>
        <v>0.21509116363164202</v>
      </c>
      <c r="H597" s="2">
        <f t="shared" si="165"/>
        <v>0.80972222222222223</v>
      </c>
      <c r="I597" t="str">
        <f t="shared" si="166"/>
        <v>0.307182,0.215091,0.809722</v>
      </c>
      <c r="K597" s="2">
        <f t="shared" si="168"/>
        <v>0.23245994446458962</v>
      </c>
      <c r="L597" s="2">
        <f t="shared" si="169"/>
        <v>0.16277020544591583</v>
      </c>
      <c r="M597" s="2">
        <f t="shared" si="170"/>
        <v>0.85972222222222228</v>
      </c>
      <c r="N597" s="2">
        <f t="shared" si="171"/>
        <v>0.75972222222222219</v>
      </c>
      <c r="O597" s="2"/>
      <c r="P597" t="str">
        <f t="shared" si="172"/>
        <v>0.232460,0.162770,0.859722</v>
      </c>
      <c r="R597" t="str">
        <f t="shared" si="173"/>
        <v>0.232460,0.162770,0.759722</v>
      </c>
      <c r="T597" t="str">
        <f t="shared" si="174"/>
        <v>0.307182,0.215091,0.809722 0.232460,0.162770,0.859722</v>
      </c>
      <c r="V597" t="str">
        <f t="shared" si="175"/>
        <v>0.307182,0.215091,0.809722 0.232460,0.162770,0.759722</v>
      </c>
    </row>
    <row r="598" spans="1:22" x14ac:dyDescent="0.25">
      <c r="A598" s="143">
        <f t="shared" si="167"/>
        <v>584</v>
      </c>
      <c r="B598" s="133">
        <f t="shared" si="159"/>
        <v>2920</v>
      </c>
      <c r="C598" s="2">
        <f t="shared" si="160"/>
        <v>50.963614158234421</v>
      </c>
      <c r="D598" s="2">
        <f t="shared" si="161"/>
        <v>0.76604444311897979</v>
      </c>
      <c r="E598" s="2">
        <f t="shared" si="162"/>
        <v>0.64278760968653725</v>
      </c>
      <c r="F598" s="2">
        <f t="shared" si="163"/>
        <v>0.28726666616961744</v>
      </c>
      <c r="G598" s="2">
        <f t="shared" si="164"/>
        <v>0.24104535363245147</v>
      </c>
      <c r="H598" s="2">
        <f t="shared" si="165"/>
        <v>0.81111111111111112</v>
      </c>
      <c r="I598" t="str">
        <f t="shared" si="166"/>
        <v>0.287267,0.241045,0.811111</v>
      </c>
      <c r="K598" s="2">
        <f t="shared" si="168"/>
        <v>0.21738900604149841</v>
      </c>
      <c r="L598" s="2">
        <f t="shared" si="169"/>
        <v>0.18241103479141579</v>
      </c>
      <c r="M598" s="2">
        <f t="shared" si="170"/>
        <v>0.86111111111111116</v>
      </c>
      <c r="N598" s="2">
        <f t="shared" si="171"/>
        <v>0.76111111111111107</v>
      </c>
      <c r="O598" s="2"/>
      <c r="P598" t="str">
        <f t="shared" si="172"/>
        <v>0.217389,0.182411,0.861111</v>
      </c>
      <c r="R598" t="str">
        <f t="shared" si="173"/>
        <v>0.217389,0.182411,0.761111</v>
      </c>
      <c r="T598" t="str">
        <f t="shared" si="174"/>
        <v>0.287267,0.241045,0.811111 0.217389,0.182411,0.861111</v>
      </c>
      <c r="V598" t="str">
        <f t="shared" si="175"/>
        <v>0.287267,0.241045,0.811111 0.217389,0.182411,0.761111</v>
      </c>
    </row>
    <row r="599" spans="1:22" x14ac:dyDescent="0.25">
      <c r="A599" s="143">
        <f t="shared" si="167"/>
        <v>585</v>
      </c>
      <c r="B599" s="133">
        <f t="shared" si="159"/>
        <v>2925</v>
      </c>
      <c r="C599" s="2">
        <f t="shared" si="160"/>
        <v>51.050880620834143</v>
      </c>
      <c r="D599" s="2">
        <f t="shared" si="161"/>
        <v>0.7071067811865458</v>
      </c>
      <c r="E599" s="2">
        <f t="shared" si="162"/>
        <v>0.70710678118654924</v>
      </c>
      <c r="F599" s="2">
        <f t="shared" si="163"/>
        <v>0.26516504294495469</v>
      </c>
      <c r="G599" s="2">
        <f t="shared" si="164"/>
        <v>0.26516504294495596</v>
      </c>
      <c r="H599" s="2">
        <f t="shared" si="165"/>
        <v>0.8125</v>
      </c>
      <c r="I599" t="str">
        <f t="shared" si="166"/>
        <v>0.265165,0.265165,0.812500</v>
      </c>
      <c r="K599" s="2">
        <f t="shared" si="168"/>
        <v>0.20066360601935934</v>
      </c>
      <c r="L599" s="2">
        <f t="shared" si="169"/>
        <v>0.20066360601936034</v>
      </c>
      <c r="M599" s="2">
        <f t="shared" si="170"/>
        <v>0.86250000000000004</v>
      </c>
      <c r="N599" s="2">
        <f t="shared" si="171"/>
        <v>0.76249999999999996</v>
      </c>
      <c r="O599" s="2"/>
      <c r="P599" t="str">
        <f t="shared" si="172"/>
        <v>0.200664,0.200664,0.862500</v>
      </c>
      <c r="R599" t="str">
        <f t="shared" si="173"/>
        <v>0.200664,0.200664,0.762500</v>
      </c>
      <c r="T599" t="str">
        <f t="shared" si="174"/>
        <v>0.265165,0.265165,0.812500 0.200664,0.200664,0.862500</v>
      </c>
      <c r="V599" t="str">
        <f t="shared" si="175"/>
        <v>0.265165,0.265165,0.812500 0.200664,0.200664,0.762500</v>
      </c>
    </row>
    <row r="600" spans="1:22" x14ac:dyDescent="0.25">
      <c r="A600" s="143">
        <f t="shared" si="167"/>
        <v>586</v>
      </c>
      <c r="B600" s="133">
        <f t="shared" si="159"/>
        <v>2930</v>
      </c>
      <c r="C600" s="2">
        <f t="shared" si="160"/>
        <v>51.138147083433857</v>
      </c>
      <c r="D600" s="2">
        <f t="shared" si="161"/>
        <v>0.64278760968653892</v>
      </c>
      <c r="E600" s="2">
        <f t="shared" si="162"/>
        <v>0.76604444311897846</v>
      </c>
      <c r="F600" s="2">
        <f t="shared" si="163"/>
        <v>0.24104535363245211</v>
      </c>
      <c r="G600" s="2">
        <f t="shared" si="164"/>
        <v>0.28726666616961694</v>
      </c>
      <c r="H600" s="2">
        <f t="shared" si="165"/>
        <v>0.81388888888888888</v>
      </c>
      <c r="I600" t="str">
        <f t="shared" si="166"/>
        <v>0.241045,0.287267,0.813889</v>
      </c>
      <c r="K600" s="2">
        <f t="shared" si="168"/>
        <v>0.18241103479141627</v>
      </c>
      <c r="L600" s="2">
        <f t="shared" si="169"/>
        <v>0.21738900604149802</v>
      </c>
      <c r="M600" s="2">
        <f t="shared" si="170"/>
        <v>0.86388888888888893</v>
      </c>
      <c r="N600" s="2">
        <f t="shared" si="171"/>
        <v>0.76388888888888884</v>
      </c>
      <c r="O600" s="2"/>
      <c r="P600" t="str">
        <f t="shared" si="172"/>
        <v>0.182411,0.217389,0.863889</v>
      </c>
      <c r="R600" t="str">
        <f t="shared" si="173"/>
        <v>0.182411,0.217389,0.763889</v>
      </c>
      <c r="T600" t="str">
        <f t="shared" si="174"/>
        <v>0.241045,0.287267,0.813889 0.182411,0.217389,0.863889</v>
      </c>
      <c r="V600" t="str">
        <f t="shared" si="175"/>
        <v>0.241045,0.287267,0.813889 0.182411,0.217389,0.763889</v>
      </c>
    </row>
    <row r="601" spans="1:22" x14ac:dyDescent="0.25">
      <c r="A601" s="143">
        <f t="shared" si="167"/>
        <v>587</v>
      </c>
      <c r="B601" s="133">
        <f t="shared" si="159"/>
        <v>2935</v>
      </c>
      <c r="C601" s="2">
        <f t="shared" si="160"/>
        <v>51.225413546033572</v>
      </c>
      <c r="D601" s="2">
        <f t="shared" si="161"/>
        <v>0.57357643635104716</v>
      </c>
      <c r="E601" s="2">
        <f t="shared" si="162"/>
        <v>0.81915204428899102</v>
      </c>
      <c r="F601" s="2">
        <f t="shared" si="163"/>
        <v>0.21509116363164268</v>
      </c>
      <c r="G601" s="2">
        <f t="shared" si="164"/>
        <v>0.30718201660837163</v>
      </c>
      <c r="H601" s="2">
        <f t="shared" si="165"/>
        <v>0.81527777777777777</v>
      </c>
      <c r="I601" t="str">
        <f t="shared" si="166"/>
        <v>0.215091,0.307182,0.815278</v>
      </c>
      <c r="K601" s="2">
        <f t="shared" si="168"/>
        <v>0.16277020544591633</v>
      </c>
      <c r="L601" s="2">
        <f t="shared" si="169"/>
        <v>0.23245994446458926</v>
      </c>
      <c r="M601" s="2">
        <f t="shared" si="170"/>
        <v>0.86527777777777781</v>
      </c>
      <c r="N601" s="2">
        <f t="shared" si="171"/>
        <v>0.76527777777777772</v>
      </c>
      <c r="O601" s="2"/>
      <c r="P601" t="str">
        <f t="shared" si="172"/>
        <v>0.162770,0.232460,0.865278</v>
      </c>
      <c r="R601" t="str">
        <f t="shared" si="173"/>
        <v>0.162770,0.232460,0.765278</v>
      </c>
      <c r="T601" t="str">
        <f t="shared" si="174"/>
        <v>0.215091,0.307182,0.815278 0.162770,0.232460,0.865278</v>
      </c>
      <c r="V601" t="str">
        <f t="shared" si="175"/>
        <v>0.215091,0.307182,0.815278 0.162770,0.232460,0.765278</v>
      </c>
    </row>
    <row r="602" spans="1:22" x14ac:dyDescent="0.25">
      <c r="A602" s="143">
        <f t="shared" si="167"/>
        <v>588</v>
      </c>
      <c r="B602" s="133">
        <f t="shared" si="159"/>
        <v>2940</v>
      </c>
      <c r="C602" s="2">
        <f t="shared" si="160"/>
        <v>51.312680008633286</v>
      </c>
      <c r="D602" s="2">
        <f t="shared" si="161"/>
        <v>0.50000000000000278</v>
      </c>
      <c r="E602" s="2">
        <f t="shared" si="162"/>
        <v>0.86602540378443704</v>
      </c>
      <c r="F602" s="2">
        <f t="shared" si="163"/>
        <v>0.18750000000000105</v>
      </c>
      <c r="G602" s="2">
        <f t="shared" si="164"/>
        <v>0.32475952641916389</v>
      </c>
      <c r="H602" s="2">
        <f t="shared" si="165"/>
        <v>0.81666666666666665</v>
      </c>
      <c r="I602" t="str">
        <f t="shared" si="166"/>
        <v>0.187500,0.324760,0.816667</v>
      </c>
      <c r="K602" s="2">
        <f t="shared" si="168"/>
        <v>0.14189059655363584</v>
      </c>
      <c r="L602" s="2">
        <f t="shared" si="169"/>
        <v>0.24576172234715291</v>
      </c>
      <c r="M602" s="2">
        <f t="shared" si="170"/>
        <v>0.8666666666666667</v>
      </c>
      <c r="N602" s="2">
        <f t="shared" si="171"/>
        <v>0.76666666666666661</v>
      </c>
      <c r="O602" s="2"/>
      <c r="P602" t="str">
        <f t="shared" si="172"/>
        <v>0.141891,0.245762,0.866667</v>
      </c>
      <c r="R602" t="str">
        <f t="shared" si="173"/>
        <v>0.141891,0.245762,0.766667</v>
      </c>
      <c r="T602" t="str">
        <f t="shared" si="174"/>
        <v>0.187500,0.324760,0.816667 0.141891,0.245762,0.866667</v>
      </c>
      <c r="V602" t="str">
        <f t="shared" si="175"/>
        <v>0.187500,0.324760,0.816667 0.141891,0.245762,0.766667</v>
      </c>
    </row>
    <row r="603" spans="1:22" x14ac:dyDescent="0.25">
      <c r="A603" s="143">
        <f t="shared" si="167"/>
        <v>589</v>
      </c>
      <c r="B603" s="133">
        <f t="shared" si="159"/>
        <v>2945</v>
      </c>
      <c r="C603" s="2">
        <f t="shared" si="160"/>
        <v>51.399946471233008</v>
      </c>
      <c r="D603" s="2">
        <f t="shared" si="161"/>
        <v>0.42261826174069761</v>
      </c>
      <c r="E603" s="2">
        <f t="shared" si="162"/>
        <v>0.90630778703665082</v>
      </c>
      <c r="F603" s="2">
        <f t="shared" si="163"/>
        <v>0.15848184815276162</v>
      </c>
      <c r="G603" s="2">
        <f t="shared" si="164"/>
        <v>0.33986542013874405</v>
      </c>
      <c r="H603" s="2">
        <f t="shared" si="165"/>
        <v>0.81805555555555554</v>
      </c>
      <c r="I603" t="str">
        <f t="shared" si="166"/>
        <v>0.158482,0.339865,0.818056</v>
      </c>
      <c r="K603" s="2">
        <f t="shared" si="168"/>
        <v>0.11993111454569574</v>
      </c>
      <c r="L603" s="2">
        <f t="shared" si="169"/>
        <v>0.25719310512767046</v>
      </c>
      <c r="M603" s="2">
        <f t="shared" si="170"/>
        <v>0.86805555555555558</v>
      </c>
      <c r="N603" s="2">
        <f t="shared" si="171"/>
        <v>0.76805555555555549</v>
      </c>
      <c r="O603" s="2"/>
      <c r="P603" t="str">
        <f t="shared" si="172"/>
        <v>0.119931,0.257193,0.868056</v>
      </c>
      <c r="R603" t="str">
        <f t="shared" si="173"/>
        <v>0.119931,0.257193,0.768056</v>
      </c>
      <c r="T603" t="str">
        <f t="shared" si="174"/>
        <v>0.158482,0.339865,0.818056 0.119931,0.257193,0.868056</v>
      </c>
      <c r="V603" t="str">
        <f t="shared" si="175"/>
        <v>0.158482,0.339865,0.818056 0.119931,0.257193,0.768056</v>
      </c>
    </row>
    <row r="604" spans="1:22" x14ac:dyDescent="0.25">
      <c r="A604" s="143">
        <f t="shared" si="167"/>
        <v>590</v>
      </c>
      <c r="B604" s="133">
        <f t="shared" si="159"/>
        <v>2950</v>
      </c>
      <c r="C604" s="2">
        <f t="shared" si="160"/>
        <v>51.487212933832723</v>
      </c>
      <c r="D604" s="2">
        <f t="shared" si="161"/>
        <v>0.3420201433256686</v>
      </c>
      <c r="E604" s="2">
        <f t="shared" si="162"/>
        <v>0.93969262078590843</v>
      </c>
      <c r="F604" s="2">
        <f t="shared" si="163"/>
        <v>0.12825755374712572</v>
      </c>
      <c r="G604" s="2">
        <f t="shared" si="164"/>
        <v>0.35238473279471566</v>
      </c>
      <c r="H604" s="2">
        <f t="shared" si="165"/>
        <v>0.81944444444444453</v>
      </c>
      <c r="I604" t="str">
        <f t="shared" si="166"/>
        <v>0.128258,0.352385,0.819444</v>
      </c>
      <c r="K604" s="2">
        <f t="shared" si="168"/>
        <v>9.705888433967777E-2</v>
      </c>
      <c r="L604" s="2">
        <f t="shared" si="169"/>
        <v>0.26666709308072262</v>
      </c>
      <c r="M604" s="2">
        <f t="shared" si="170"/>
        <v>0.86944444444444458</v>
      </c>
      <c r="N604" s="2">
        <f t="shared" si="171"/>
        <v>0.76944444444444449</v>
      </c>
      <c r="O604" s="2"/>
      <c r="P604" t="str">
        <f t="shared" si="172"/>
        <v>0.097059,0.266667,0.869444</v>
      </c>
      <c r="R604" t="str">
        <f t="shared" si="173"/>
        <v>0.097059,0.266667,0.769444</v>
      </c>
      <c r="T604" t="str">
        <f t="shared" si="174"/>
        <v>0.128258,0.352385,0.819444 0.097059,0.266667,0.869444</v>
      </c>
      <c r="V604" t="str">
        <f t="shared" si="175"/>
        <v>0.128258,0.352385,0.819444 0.097059,0.266667,0.769444</v>
      </c>
    </row>
    <row r="605" spans="1:22" x14ac:dyDescent="0.25">
      <c r="A605" s="143">
        <f t="shared" si="167"/>
        <v>591</v>
      </c>
      <c r="B605" s="133">
        <f t="shared" si="159"/>
        <v>2955</v>
      </c>
      <c r="C605" s="2">
        <f t="shared" si="160"/>
        <v>51.574479396432437</v>
      </c>
      <c r="D605" s="2">
        <f t="shared" si="161"/>
        <v>0.2588190451025224</v>
      </c>
      <c r="E605" s="2">
        <f t="shared" si="162"/>
        <v>0.96592582628906787</v>
      </c>
      <c r="F605" s="2">
        <f t="shared" si="163"/>
        <v>9.7057141913445902E-2</v>
      </c>
      <c r="G605" s="2">
        <f t="shared" si="164"/>
        <v>0.36222218485840046</v>
      </c>
      <c r="H605" s="2">
        <f t="shared" si="165"/>
        <v>0.82083333333333341</v>
      </c>
      <c r="I605" t="str">
        <f t="shared" si="166"/>
        <v>0.097057,0.362222,0.820833</v>
      </c>
      <c r="K605" s="2">
        <f t="shared" si="168"/>
        <v>7.3447977418078167E-2</v>
      </c>
      <c r="L605" s="2">
        <f t="shared" si="169"/>
        <v>0.27411158343743741</v>
      </c>
      <c r="M605" s="2">
        <f t="shared" si="170"/>
        <v>0.87083333333333346</v>
      </c>
      <c r="N605" s="2">
        <f t="shared" si="171"/>
        <v>0.77083333333333337</v>
      </c>
      <c r="O605" s="2"/>
      <c r="P605" t="str">
        <f t="shared" si="172"/>
        <v>0.073448,0.274112,0.870833</v>
      </c>
      <c r="R605" t="str">
        <f t="shared" si="173"/>
        <v>0.073448,0.274112,0.770833</v>
      </c>
      <c r="T605" t="str">
        <f t="shared" si="174"/>
        <v>0.097057,0.362222,0.820833 0.073448,0.274112,0.870833</v>
      </c>
      <c r="V605" t="str">
        <f t="shared" si="175"/>
        <v>0.097057,0.362222,0.820833 0.073448,0.274112,0.770833</v>
      </c>
    </row>
    <row r="606" spans="1:22" x14ac:dyDescent="0.25">
      <c r="A606" s="143">
        <f t="shared" si="167"/>
        <v>592</v>
      </c>
      <c r="B606" s="133">
        <f t="shared" si="159"/>
        <v>2960</v>
      </c>
      <c r="C606" s="2">
        <f t="shared" si="160"/>
        <v>51.661745859032152</v>
      </c>
      <c r="D606" s="2">
        <f t="shared" si="161"/>
        <v>0.17364817766693388</v>
      </c>
      <c r="E606" s="2">
        <f t="shared" si="162"/>
        <v>0.98480775301220747</v>
      </c>
      <c r="F606" s="2">
        <f t="shared" si="163"/>
        <v>6.511806662510021E-2</v>
      </c>
      <c r="G606" s="2">
        <f t="shared" si="164"/>
        <v>0.36930290737957783</v>
      </c>
      <c r="H606" s="2">
        <f t="shared" si="165"/>
        <v>0.8222222222222223</v>
      </c>
      <c r="I606" t="str">
        <f t="shared" si="166"/>
        <v>0.065118,0.369303,0.822222</v>
      </c>
      <c r="K606" s="2">
        <f t="shared" si="168"/>
        <v>4.9278087039225718E-2</v>
      </c>
      <c r="L606" s="2">
        <f t="shared" si="169"/>
        <v>0.27946991913109404</v>
      </c>
      <c r="M606" s="2">
        <f t="shared" si="170"/>
        <v>0.87222222222222234</v>
      </c>
      <c r="N606" s="2">
        <f t="shared" si="171"/>
        <v>0.77222222222222225</v>
      </c>
      <c r="O606" s="2"/>
      <c r="P606" t="str">
        <f t="shared" si="172"/>
        <v>0.049278,0.279470,0.872222</v>
      </c>
      <c r="R606" t="str">
        <f t="shared" si="173"/>
        <v>0.049278,0.279470,0.772222</v>
      </c>
      <c r="T606" t="str">
        <f t="shared" si="174"/>
        <v>0.065118,0.369303,0.822222 0.049278,0.279470,0.872222</v>
      </c>
      <c r="V606" t="str">
        <f t="shared" si="175"/>
        <v>0.065118,0.369303,0.822222 0.049278,0.279470,0.772222</v>
      </c>
    </row>
    <row r="607" spans="1:22" x14ac:dyDescent="0.25">
      <c r="A607" s="143">
        <f t="shared" si="167"/>
        <v>593</v>
      </c>
      <c r="B607" s="133">
        <f t="shared" si="159"/>
        <v>2965</v>
      </c>
      <c r="C607" s="2">
        <f t="shared" si="160"/>
        <v>51.749012321631874</v>
      </c>
      <c r="D607" s="2">
        <f t="shared" si="161"/>
        <v>8.7155742747656542E-2</v>
      </c>
      <c r="E607" s="2">
        <f t="shared" si="162"/>
        <v>0.99619469809174566</v>
      </c>
      <c r="F607" s="2">
        <f t="shared" si="163"/>
        <v>3.2683403530371205E-2</v>
      </c>
      <c r="G607" s="2">
        <f t="shared" si="164"/>
        <v>0.37357301178440461</v>
      </c>
      <c r="H607" s="2">
        <f t="shared" si="165"/>
        <v>0.82361111111111118</v>
      </c>
      <c r="I607" t="str">
        <f t="shared" si="166"/>
        <v>0.032683,0.373573,0.823611</v>
      </c>
      <c r="K607" s="2">
        <f t="shared" si="168"/>
        <v>2.4733160663080279E-2</v>
      </c>
      <c r="L607" s="2">
        <f t="shared" si="169"/>
        <v>0.28270131999161235</v>
      </c>
      <c r="M607" s="2">
        <f t="shared" si="170"/>
        <v>0.87361111111111123</v>
      </c>
      <c r="N607" s="2">
        <f t="shared" si="171"/>
        <v>0.77361111111111114</v>
      </c>
      <c r="O607" s="2"/>
      <c r="P607" t="str">
        <f t="shared" si="172"/>
        <v>0.024733,0.282701,0.873611</v>
      </c>
      <c r="R607" t="str">
        <f t="shared" si="173"/>
        <v>0.024733,0.282701,0.773611</v>
      </c>
      <c r="T607" t="str">
        <f t="shared" si="174"/>
        <v>0.032683,0.373573,0.823611 0.024733,0.282701,0.873611</v>
      </c>
      <c r="V607" t="str">
        <f t="shared" si="175"/>
        <v>0.032683,0.373573,0.823611 0.024733,0.282701,0.773611</v>
      </c>
    </row>
    <row r="608" spans="1:22" x14ac:dyDescent="0.25">
      <c r="A608" s="143">
        <f t="shared" si="167"/>
        <v>594</v>
      </c>
      <c r="B608" s="133">
        <f t="shared" si="159"/>
        <v>2970</v>
      </c>
      <c r="C608" s="2">
        <f t="shared" si="160"/>
        <v>51.836278784231588</v>
      </c>
      <c r="D608" s="2">
        <f t="shared" si="161"/>
        <v>2.4513811119897255E-16</v>
      </c>
      <c r="E608" s="2">
        <f t="shared" si="162"/>
        <v>1</v>
      </c>
      <c r="F608" s="2">
        <f t="shared" si="163"/>
        <v>9.1926791699614707E-17</v>
      </c>
      <c r="G608" s="2">
        <f t="shared" si="164"/>
        <v>0.375</v>
      </c>
      <c r="H608" s="2">
        <f t="shared" si="165"/>
        <v>0.82500000000000007</v>
      </c>
      <c r="I608" t="str">
        <f t="shared" si="166"/>
        <v>0.000000,0.375000,0.825000</v>
      </c>
      <c r="K608" s="2">
        <f t="shared" si="168"/>
        <v>6.9565585672107083E-17</v>
      </c>
      <c r="L608" s="2">
        <f t="shared" si="169"/>
        <v>0.28378119310727012</v>
      </c>
      <c r="M608" s="2">
        <f t="shared" si="170"/>
        <v>0.87500000000000011</v>
      </c>
      <c r="N608" s="2">
        <f t="shared" si="171"/>
        <v>0.77500000000000002</v>
      </c>
      <c r="O608" s="2"/>
      <c r="P608" t="str">
        <f t="shared" si="172"/>
        <v>0.000000,0.283781,0.875000</v>
      </c>
      <c r="R608" t="str">
        <f t="shared" si="173"/>
        <v>0.000000,0.283781,0.775000</v>
      </c>
      <c r="T608" t="str">
        <f t="shared" si="174"/>
        <v>0.000000,0.375000,0.825000 0.000000,0.283781,0.875000</v>
      </c>
      <c r="V608" t="str">
        <f t="shared" si="175"/>
        <v>0.000000,0.375000,0.825000 0.000000,0.283781,0.775000</v>
      </c>
    </row>
    <row r="609" spans="1:22" x14ac:dyDescent="0.25">
      <c r="A609" s="143">
        <f t="shared" si="167"/>
        <v>595</v>
      </c>
      <c r="B609" s="133">
        <f t="shared" si="159"/>
        <v>2975</v>
      </c>
      <c r="C609" s="2">
        <f t="shared" si="160"/>
        <v>51.923545246831303</v>
      </c>
      <c r="D609" s="2">
        <f t="shared" si="161"/>
        <v>-8.7155742747656056E-2</v>
      </c>
      <c r="E609" s="2">
        <f t="shared" si="162"/>
        <v>0.99619469809174577</v>
      </c>
      <c r="F609" s="2">
        <f t="shared" si="163"/>
        <v>-3.2683403530371025E-2</v>
      </c>
      <c r="G609" s="2">
        <f t="shared" si="164"/>
        <v>0.37357301178440466</v>
      </c>
      <c r="H609" s="2">
        <f t="shared" si="165"/>
        <v>0.82638888888888895</v>
      </c>
      <c r="I609" t="str">
        <f t="shared" si="166"/>
        <v>-0.032683,0.373573,0.826389</v>
      </c>
      <c r="K609" s="2">
        <f t="shared" si="168"/>
        <v>-2.473316066308014E-2</v>
      </c>
      <c r="L609" s="2">
        <f t="shared" si="169"/>
        <v>0.28270131999161235</v>
      </c>
      <c r="M609" s="2">
        <f t="shared" si="170"/>
        <v>0.87638888888888899</v>
      </c>
      <c r="N609" s="2">
        <f t="shared" si="171"/>
        <v>0.77638888888888891</v>
      </c>
      <c r="O609" s="2"/>
      <c r="P609" t="str">
        <f t="shared" si="172"/>
        <v>-0.024733,0.282701,0.876389</v>
      </c>
      <c r="R609" t="str">
        <f t="shared" si="173"/>
        <v>-0.024733,0.282701,0.776389</v>
      </c>
      <c r="T609" t="str">
        <f t="shared" si="174"/>
        <v>-0.032683,0.373573,0.826389 -0.024733,0.282701,0.876389</v>
      </c>
      <c r="V609" t="str">
        <f t="shared" si="175"/>
        <v>-0.032683,0.373573,0.826389 -0.024733,0.282701,0.776389</v>
      </c>
    </row>
    <row r="610" spans="1:22" x14ac:dyDescent="0.25">
      <c r="A610" s="143">
        <f t="shared" si="167"/>
        <v>596</v>
      </c>
      <c r="B610" s="133">
        <f t="shared" si="159"/>
        <v>2980</v>
      </c>
      <c r="C610" s="2">
        <f t="shared" si="160"/>
        <v>52.010811709431017</v>
      </c>
      <c r="D610" s="2">
        <f t="shared" si="161"/>
        <v>-0.17364817766692642</v>
      </c>
      <c r="E610" s="2">
        <f t="shared" si="162"/>
        <v>0.9848077530122088</v>
      </c>
      <c r="F610" s="2">
        <f t="shared" si="163"/>
        <v>-6.5118066625097407E-2</v>
      </c>
      <c r="G610" s="2">
        <f t="shared" si="164"/>
        <v>0.36930290737957827</v>
      </c>
      <c r="H610" s="2">
        <f t="shared" si="165"/>
        <v>0.82777777777777783</v>
      </c>
      <c r="I610" t="str">
        <f t="shared" si="166"/>
        <v>-0.065118,0.369303,0.827778</v>
      </c>
      <c r="K610" s="2">
        <f t="shared" si="168"/>
        <v>-4.9278087039223595E-2</v>
      </c>
      <c r="L610" s="2">
        <f t="shared" si="169"/>
        <v>0.27946991913109442</v>
      </c>
      <c r="M610" s="2">
        <f t="shared" si="170"/>
        <v>0.87777777777777788</v>
      </c>
      <c r="N610" s="2">
        <f t="shared" si="171"/>
        <v>0.77777777777777779</v>
      </c>
      <c r="O610" s="2"/>
      <c r="P610" t="str">
        <f t="shared" si="172"/>
        <v>-0.049278,0.279470,0.877778</v>
      </c>
      <c r="R610" t="str">
        <f t="shared" si="173"/>
        <v>-0.049278,0.279470,0.777778</v>
      </c>
      <c r="T610" t="str">
        <f t="shared" si="174"/>
        <v>-0.065118,0.369303,0.827778 -0.049278,0.279470,0.877778</v>
      </c>
      <c r="V610" t="str">
        <f t="shared" si="175"/>
        <v>-0.065118,0.369303,0.827778 -0.049278,0.279470,0.777778</v>
      </c>
    </row>
    <row r="611" spans="1:22" x14ac:dyDescent="0.25">
      <c r="A611" s="143">
        <f t="shared" si="167"/>
        <v>597</v>
      </c>
      <c r="B611" s="133">
        <f t="shared" si="159"/>
        <v>2985</v>
      </c>
      <c r="C611" s="2">
        <f t="shared" si="160"/>
        <v>52.098078172030739</v>
      </c>
      <c r="D611" s="2">
        <f t="shared" si="161"/>
        <v>-0.25881904510252196</v>
      </c>
      <c r="E611" s="2">
        <f t="shared" si="162"/>
        <v>0.96592582628906798</v>
      </c>
      <c r="F611" s="2">
        <f t="shared" si="163"/>
        <v>-9.7057141913445735E-2</v>
      </c>
      <c r="G611" s="2">
        <f t="shared" si="164"/>
        <v>0.36222218485840052</v>
      </c>
      <c r="H611" s="2">
        <f t="shared" si="165"/>
        <v>0.82916666666666672</v>
      </c>
      <c r="I611" t="str">
        <f t="shared" si="166"/>
        <v>-0.097057,0.362222,0.829167</v>
      </c>
      <c r="K611" s="2">
        <f t="shared" si="168"/>
        <v>-7.3447977418078042E-2</v>
      </c>
      <c r="L611" s="2">
        <f t="shared" si="169"/>
        <v>0.27411158343743747</v>
      </c>
      <c r="M611" s="2">
        <f t="shared" si="170"/>
        <v>0.87916666666666676</v>
      </c>
      <c r="N611" s="2">
        <f t="shared" si="171"/>
        <v>0.77916666666666667</v>
      </c>
      <c r="O611" s="2"/>
      <c r="P611" t="str">
        <f t="shared" si="172"/>
        <v>-0.073448,0.274112,0.879167</v>
      </c>
      <c r="R611" t="str">
        <f t="shared" si="173"/>
        <v>-0.073448,0.274112,0.779167</v>
      </c>
      <c r="T611" t="str">
        <f t="shared" si="174"/>
        <v>-0.097057,0.362222,0.829167 -0.073448,0.274112,0.879167</v>
      </c>
      <c r="V611" t="str">
        <f t="shared" si="175"/>
        <v>-0.097057,0.362222,0.829167 -0.073448,0.274112,0.779167</v>
      </c>
    </row>
    <row r="612" spans="1:22" x14ac:dyDescent="0.25">
      <c r="A612" s="143">
        <f t="shared" si="167"/>
        <v>598</v>
      </c>
      <c r="B612" s="133">
        <f t="shared" si="159"/>
        <v>2990</v>
      </c>
      <c r="C612" s="2">
        <f t="shared" si="160"/>
        <v>52.185344634630454</v>
      </c>
      <c r="D612" s="2">
        <f t="shared" si="161"/>
        <v>-0.3420201433256681</v>
      </c>
      <c r="E612" s="2">
        <f t="shared" si="162"/>
        <v>0.93969262078590865</v>
      </c>
      <c r="F612" s="2">
        <f t="shared" si="163"/>
        <v>-0.12825755374712555</v>
      </c>
      <c r="G612" s="2">
        <f t="shared" si="164"/>
        <v>0.35238473279471572</v>
      </c>
      <c r="H612" s="2">
        <f t="shared" si="165"/>
        <v>0.8305555555555556</v>
      </c>
      <c r="I612" t="str">
        <f t="shared" si="166"/>
        <v>-0.128258,0.352385,0.830556</v>
      </c>
      <c r="K612" s="2">
        <f t="shared" si="168"/>
        <v>-9.7058884339677631E-2</v>
      </c>
      <c r="L612" s="2">
        <f t="shared" si="169"/>
        <v>0.26666709308072267</v>
      </c>
      <c r="M612" s="2">
        <f t="shared" si="170"/>
        <v>0.88055555555555565</v>
      </c>
      <c r="N612" s="2">
        <f t="shared" si="171"/>
        <v>0.78055555555555556</v>
      </c>
      <c r="O612" s="2"/>
      <c r="P612" t="str">
        <f t="shared" si="172"/>
        <v>-0.097059,0.266667,0.880556</v>
      </c>
      <c r="R612" t="str">
        <f t="shared" si="173"/>
        <v>-0.097059,0.266667,0.780556</v>
      </c>
      <c r="T612" t="str">
        <f t="shared" si="174"/>
        <v>-0.128258,0.352385,0.830556 -0.097059,0.266667,0.880556</v>
      </c>
      <c r="V612" t="str">
        <f t="shared" si="175"/>
        <v>-0.128258,0.352385,0.830556 -0.097059,0.266667,0.780556</v>
      </c>
    </row>
    <row r="613" spans="1:22" x14ac:dyDescent="0.25">
      <c r="A613" s="143">
        <f t="shared" si="167"/>
        <v>599</v>
      </c>
      <c r="B613" s="133">
        <f t="shared" si="159"/>
        <v>2995</v>
      </c>
      <c r="C613" s="2">
        <f t="shared" si="160"/>
        <v>52.272611097230168</v>
      </c>
      <c r="D613" s="2">
        <f t="shared" si="161"/>
        <v>-0.42261826174069717</v>
      </c>
      <c r="E613" s="2">
        <f t="shared" si="162"/>
        <v>0.90630778703665105</v>
      </c>
      <c r="F613" s="2">
        <f t="shared" si="163"/>
        <v>-0.15848184815276145</v>
      </c>
      <c r="G613" s="2">
        <f t="shared" si="164"/>
        <v>0.33986542013874416</v>
      </c>
      <c r="H613" s="2">
        <f t="shared" si="165"/>
        <v>0.83194444444444449</v>
      </c>
      <c r="I613" t="str">
        <f t="shared" si="166"/>
        <v>-0.158482,0.339865,0.831944</v>
      </c>
      <c r="K613" s="2">
        <f t="shared" si="168"/>
        <v>-0.11993111454569561</v>
      </c>
      <c r="L613" s="2">
        <f t="shared" si="169"/>
        <v>0.25719310512767052</v>
      </c>
      <c r="M613" s="2">
        <f t="shared" si="170"/>
        <v>0.88194444444444453</v>
      </c>
      <c r="N613" s="2">
        <f t="shared" si="171"/>
        <v>0.78194444444444444</v>
      </c>
      <c r="O613" s="2"/>
      <c r="P613" t="str">
        <f t="shared" si="172"/>
        <v>-0.119931,0.257193,0.881944</v>
      </c>
      <c r="R613" t="str">
        <f t="shared" si="173"/>
        <v>-0.119931,0.257193,0.781944</v>
      </c>
      <c r="T613" t="str">
        <f t="shared" si="174"/>
        <v>-0.158482,0.339865,0.831944 -0.119931,0.257193,0.881944</v>
      </c>
      <c r="V613" t="str">
        <f t="shared" si="175"/>
        <v>-0.158482,0.339865,0.831944 -0.119931,0.257193,0.781944</v>
      </c>
    </row>
    <row r="614" spans="1:22" x14ac:dyDescent="0.25">
      <c r="A614" s="143">
        <f t="shared" si="167"/>
        <v>600</v>
      </c>
      <c r="B614" s="133">
        <f t="shared" si="159"/>
        <v>3000</v>
      </c>
      <c r="C614" s="2">
        <f t="shared" si="160"/>
        <v>52.359877559829883</v>
      </c>
      <c r="D614" s="2">
        <f t="shared" si="161"/>
        <v>-0.49999999999999617</v>
      </c>
      <c r="E614" s="2">
        <f t="shared" si="162"/>
        <v>0.86602540378444082</v>
      </c>
      <c r="F614" s="2">
        <f t="shared" si="163"/>
        <v>-0.18749999999999856</v>
      </c>
      <c r="G614" s="2">
        <f t="shared" si="164"/>
        <v>0.32475952641916528</v>
      </c>
      <c r="H614" s="2">
        <f t="shared" si="165"/>
        <v>0.83333333333333337</v>
      </c>
      <c r="I614" t="str">
        <f t="shared" si="166"/>
        <v>-0.187500,0.324760,0.833333</v>
      </c>
      <c r="K614" s="2">
        <f t="shared" si="168"/>
        <v>-0.14189059655363398</v>
      </c>
      <c r="L614" s="2">
        <f t="shared" si="169"/>
        <v>0.24576172234715399</v>
      </c>
      <c r="M614" s="2">
        <f t="shared" si="170"/>
        <v>0.88333333333333341</v>
      </c>
      <c r="N614" s="2">
        <f t="shared" si="171"/>
        <v>0.78333333333333333</v>
      </c>
      <c r="O614" s="2"/>
      <c r="P614" t="str">
        <f t="shared" si="172"/>
        <v>-0.141891,0.245762,0.883333</v>
      </c>
      <c r="R614" t="str">
        <f t="shared" si="173"/>
        <v>-0.141891,0.245762,0.783333</v>
      </c>
      <c r="T614" t="str">
        <f t="shared" si="174"/>
        <v>-0.187500,0.324760,0.833333 -0.141891,0.245762,0.883333</v>
      </c>
      <c r="V614" t="str">
        <f t="shared" si="175"/>
        <v>-0.187500,0.324760,0.833333 -0.141891,0.245762,0.783333</v>
      </c>
    </row>
    <row r="615" spans="1:22" x14ac:dyDescent="0.25">
      <c r="A615" s="143">
        <f t="shared" si="167"/>
        <v>601</v>
      </c>
      <c r="B615" s="133">
        <f t="shared" si="159"/>
        <v>3005</v>
      </c>
      <c r="C615" s="2">
        <f t="shared" si="160"/>
        <v>52.447144022429605</v>
      </c>
      <c r="D615" s="2">
        <f t="shared" si="161"/>
        <v>-0.57357643635104671</v>
      </c>
      <c r="E615" s="2">
        <f t="shared" si="162"/>
        <v>0.81915204428899135</v>
      </c>
      <c r="F615" s="2">
        <f t="shared" si="163"/>
        <v>-0.21509116363164252</v>
      </c>
      <c r="G615" s="2">
        <f t="shared" si="164"/>
        <v>0.30718201660837174</v>
      </c>
      <c r="H615" s="2">
        <f t="shared" si="165"/>
        <v>0.83472222222222225</v>
      </c>
      <c r="I615" t="str">
        <f t="shared" si="166"/>
        <v>-0.215091,0.307182,0.834722</v>
      </c>
      <c r="K615" s="2">
        <f t="shared" si="168"/>
        <v>-0.16277020544591622</v>
      </c>
      <c r="L615" s="2">
        <f t="shared" si="169"/>
        <v>0.23245994446458934</v>
      </c>
      <c r="M615" s="2">
        <f t="shared" si="170"/>
        <v>0.8847222222222223</v>
      </c>
      <c r="N615" s="2">
        <f t="shared" si="171"/>
        <v>0.78472222222222221</v>
      </c>
      <c r="O615" s="2"/>
      <c r="P615" t="str">
        <f t="shared" si="172"/>
        <v>-0.162770,0.232460,0.884722</v>
      </c>
      <c r="R615" t="str">
        <f t="shared" si="173"/>
        <v>-0.162770,0.232460,0.784722</v>
      </c>
      <c r="T615" t="str">
        <f t="shared" si="174"/>
        <v>-0.215091,0.307182,0.834722 -0.162770,0.232460,0.884722</v>
      </c>
      <c r="V615" t="str">
        <f t="shared" si="175"/>
        <v>-0.215091,0.307182,0.834722 -0.162770,0.232460,0.784722</v>
      </c>
    </row>
    <row r="616" spans="1:22" x14ac:dyDescent="0.25">
      <c r="A616" s="143">
        <f t="shared" si="167"/>
        <v>602</v>
      </c>
      <c r="B616" s="133">
        <f t="shared" si="159"/>
        <v>3010</v>
      </c>
      <c r="C616" s="2">
        <f t="shared" si="160"/>
        <v>52.534410485029319</v>
      </c>
      <c r="D616" s="2">
        <f t="shared" si="161"/>
        <v>-0.64278760968653847</v>
      </c>
      <c r="E616" s="2">
        <f t="shared" si="162"/>
        <v>0.76604444311897868</v>
      </c>
      <c r="F616" s="2">
        <f t="shared" si="163"/>
        <v>-0.24104535363245194</v>
      </c>
      <c r="G616" s="2">
        <f t="shared" si="164"/>
        <v>0.28726666616961699</v>
      </c>
      <c r="H616" s="2">
        <f t="shared" si="165"/>
        <v>0.83611111111111114</v>
      </c>
      <c r="I616" t="str">
        <f t="shared" si="166"/>
        <v>-0.241045,0.287267,0.836111</v>
      </c>
      <c r="K616" s="2">
        <f t="shared" si="168"/>
        <v>-0.18241103479141615</v>
      </c>
      <c r="L616" s="2">
        <f t="shared" si="169"/>
        <v>0.21738900604149811</v>
      </c>
      <c r="M616" s="2">
        <f t="shared" si="170"/>
        <v>0.88611111111111118</v>
      </c>
      <c r="N616" s="2">
        <f t="shared" si="171"/>
        <v>0.78611111111111109</v>
      </c>
      <c r="O616" s="2"/>
      <c r="P616" t="str">
        <f t="shared" si="172"/>
        <v>-0.182411,0.217389,0.886111</v>
      </c>
      <c r="R616" t="str">
        <f t="shared" si="173"/>
        <v>-0.182411,0.217389,0.786111</v>
      </c>
      <c r="T616" t="str">
        <f t="shared" si="174"/>
        <v>-0.241045,0.287267,0.836111 -0.182411,0.217389,0.886111</v>
      </c>
      <c r="V616" t="str">
        <f t="shared" si="175"/>
        <v>-0.241045,0.287267,0.836111 -0.182411,0.217389,0.786111</v>
      </c>
    </row>
    <row r="617" spans="1:22" x14ac:dyDescent="0.25">
      <c r="A617" s="143">
        <f t="shared" si="167"/>
        <v>603</v>
      </c>
      <c r="B617" s="133">
        <f t="shared" si="159"/>
        <v>3015</v>
      </c>
      <c r="C617" s="2">
        <f t="shared" si="160"/>
        <v>52.621676947629034</v>
      </c>
      <c r="D617" s="2">
        <f t="shared" si="161"/>
        <v>-0.70710678118654546</v>
      </c>
      <c r="E617" s="2">
        <f t="shared" si="162"/>
        <v>0.70710678118654957</v>
      </c>
      <c r="F617" s="2">
        <f t="shared" si="163"/>
        <v>-0.26516504294495458</v>
      </c>
      <c r="G617" s="2">
        <f t="shared" si="164"/>
        <v>0.26516504294495608</v>
      </c>
      <c r="H617" s="2">
        <f t="shared" si="165"/>
        <v>0.83750000000000002</v>
      </c>
      <c r="I617" t="str">
        <f t="shared" si="166"/>
        <v>-0.265165,0.265165,0.837500</v>
      </c>
      <c r="K617" s="2">
        <f t="shared" si="168"/>
        <v>-0.20066360601935926</v>
      </c>
      <c r="L617" s="2">
        <f t="shared" si="169"/>
        <v>0.20066360601936042</v>
      </c>
      <c r="M617" s="2">
        <f t="shared" si="170"/>
        <v>0.88750000000000007</v>
      </c>
      <c r="N617" s="2">
        <f t="shared" si="171"/>
        <v>0.78749999999999998</v>
      </c>
      <c r="O617" s="2"/>
      <c r="P617" t="str">
        <f t="shared" si="172"/>
        <v>-0.200664,0.200664,0.887500</v>
      </c>
      <c r="R617" t="str">
        <f t="shared" si="173"/>
        <v>-0.200664,0.200664,0.787500</v>
      </c>
      <c r="T617" t="str">
        <f t="shared" si="174"/>
        <v>-0.265165,0.265165,0.837500 -0.200664,0.200664,0.887500</v>
      </c>
      <c r="V617" t="str">
        <f t="shared" si="175"/>
        <v>-0.265165,0.265165,0.837500 -0.200664,0.200664,0.787500</v>
      </c>
    </row>
    <row r="618" spans="1:22" x14ac:dyDescent="0.25">
      <c r="A618" s="143">
        <f t="shared" si="167"/>
        <v>604</v>
      </c>
      <c r="B618" s="133">
        <f t="shared" si="159"/>
        <v>3020</v>
      </c>
      <c r="C618" s="2">
        <f t="shared" si="160"/>
        <v>52.708943410228756</v>
      </c>
      <c r="D618" s="2">
        <f t="shared" si="161"/>
        <v>-0.76604444311897946</v>
      </c>
      <c r="E618" s="2">
        <f t="shared" si="162"/>
        <v>0.64278760968653759</v>
      </c>
      <c r="F618" s="2">
        <f t="shared" si="163"/>
        <v>-0.28726666616961727</v>
      </c>
      <c r="G618" s="2">
        <f t="shared" si="164"/>
        <v>0.24104535363245161</v>
      </c>
      <c r="H618" s="2">
        <f t="shared" si="165"/>
        <v>0.83888888888888891</v>
      </c>
      <c r="I618" t="str">
        <f t="shared" si="166"/>
        <v>-0.287267,0.241045,0.838889</v>
      </c>
      <c r="K618" s="2">
        <f t="shared" si="168"/>
        <v>-0.2173890060414983</v>
      </c>
      <c r="L618" s="2">
        <f t="shared" si="169"/>
        <v>0.1824110347914159</v>
      </c>
      <c r="M618" s="2">
        <f t="shared" si="170"/>
        <v>0.88888888888888895</v>
      </c>
      <c r="N618" s="2">
        <f t="shared" si="171"/>
        <v>0.78888888888888886</v>
      </c>
      <c r="O618" s="2"/>
      <c r="P618" t="str">
        <f t="shared" si="172"/>
        <v>-0.217389,0.182411,0.888889</v>
      </c>
      <c r="R618" t="str">
        <f t="shared" si="173"/>
        <v>-0.217389,0.182411,0.788889</v>
      </c>
      <c r="T618" t="str">
        <f t="shared" si="174"/>
        <v>-0.287267,0.241045,0.838889 -0.217389,0.182411,0.888889</v>
      </c>
      <c r="V618" t="str">
        <f t="shared" si="175"/>
        <v>-0.287267,0.241045,0.838889 -0.217389,0.182411,0.788889</v>
      </c>
    </row>
    <row r="619" spans="1:22" x14ac:dyDescent="0.25">
      <c r="A619" s="143">
        <f t="shared" si="167"/>
        <v>605</v>
      </c>
      <c r="B619" s="133">
        <f t="shared" si="159"/>
        <v>3025</v>
      </c>
      <c r="C619" s="2">
        <f t="shared" si="160"/>
        <v>52.79620987282847</v>
      </c>
      <c r="D619" s="2">
        <f t="shared" si="161"/>
        <v>-0.81915204428899202</v>
      </c>
      <c r="E619" s="2">
        <f t="shared" si="162"/>
        <v>0.57357643635104572</v>
      </c>
      <c r="F619" s="2">
        <f t="shared" si="163"/>
        <v>-0.30718201660837202</v>
      </c>
      <c r="G619" s="2">
        <f t="shared" si="164"/>
        <v>0.21509116363164216</v>
      </c>
      <c r="H619" s="2">
        <f t="shared" si="165"/>
        <v>0.84027777777777779</v>
      </c>
      <c r="I619" t="str">
        <f t="shared" si="166"/>
        <v>-0.307182,0.215091,0.840278</v>
      </c>
      <c r="K619" s="2">
        <f t="shared" si="168"/>
        <v>-0.23245994446458954</v>
      </c>
      <c r="L619" s="2">
        <f t="shared" si="169"/>
        <v>0.16277020544591594</v>
      </c>
      <c r="M619" s="2">
        <f t="shared" si="170"/>
        <v>0.89027777777777783</v>
      </c>
      <c r="N619" s="2">
        <f t="shared" si="171"/>
        <v>0.79027777777777775</v>
      </c>
      <c r="O619" s="2"/>
      <c r="P619" t="str">
        <f t="shared" si="172"/>
        <v>-0.232460,0.162770,0.890278</v>
      </c>
      <c r="R619" t="str">
        <f t="shared" si="173"/>
        <v>-0.232460,0.162770,0.790278</v>
      </c>
      <c r="T619" t="str">
        <f t="shared" si="174"/>
        <v>-0.307182,0.215091,0.840278 -0.232460,0.162770,0.890278</v>
      </c>
      <c r="V619" t="str">
        <f t="shared" si="175"/>
        <v>-0.307182,0.215091,0.840278 -0.232460,0.162770,0.790278</v>
      </c>
    </row>
    <row r="620" spans="1:22" x14ac:dyDescent="0.25">
      <c r="A620" s="143">
        <f t="shared" si="167"/>
        <v>606</v>
      </c>
      <c r="B620" s="133">
        <f t="shared" si="159"/>
        <v>3030</v>
      </c>
      <c r="C620" s="2">
        <f t="shared" si="160"/>
        <v>52.883476335428185</v>
      </c>
      <c r="D620" s="2">
        <f t="shared" si="161"/>
        <v>-0.86602540378443793</v>
      </c>
      <c r="E620" s="2">
        <f t="shared" si="162"/>
        <v>0.50000000000000122</v>
      </c>
      <c r="F620" s="2">
        <f t="shared" si="163"/>
        <v>-0.32475952641916422</v>
      </c>
      <c r="G620" s="2">
        <f t="shared" si="164"/>
        <v>0.18750000000000044</v>
      </c>
      <c r="H620" s="2">
        <f t="shared" si="165"/>
        <v>0.84166666666666667</v>
      </c>
      <c r="I620" t="str">
        <f t="shared" si="166"/>
        <v>-0.324760,0.187500,0.841667</v>
      </c>
      <c r="K620" s="2">
        <f t="shared" si="168"/>
        <v>-0.24576172234715316</v>
      </c>
      <c r="L620" s="2">
        <f t="shared" si="169"/>
        <v>0.1418905965536354</v>
      </c>
      <c r="M620" s="2">
        <f t="shared" si="170"/>
        <v>0.89166666666666672</v>
      </c>
      <c r="N620" s="2">
        <f t="shared" si="171"/>
        <v>0.79166666666666663</v>
      </c>
      <c r="O620" s="2"/>
      <c r="P620" t="str">
        <f t="shared" si="172"/>
        <v>-0.245762,0.141891,0.891667</v>
      </c>
      <c r="R620" t="str">
        <f t="shared" si="173"/>
        <v>-0.245762,0.141891,0.791667</v>
      </c>
      <c r="T620" t="str">
        <f t="shared" si="174"/>
        <v>-0.324760,0.187500,0.841667 -0.245762,0.141891,0.891667</v>
      </c>
      <c r="V620" t="str">
        <f t="shared" si="175"/>
        <v>-0.324760,0.187500,0.841667 -0.245762,0.141891,0.791667</v>
      </c>
    </row>
    <row r="621" spans="1:22" x14ac:dyDescent="0.25">
      <c r="A621" s="143">
        <f t="shared" si="167"/>
        <v>607</v>
      </c>
      <c r="B621" s="133">
        <f t="shared" si="159"/>
        <v>3035</v>
      </c>
      <c r="C621" s="2">
        <f t="shared" si="160"/>
        <v>52.970742798027899</v>
      </c>
      <c r="D621" s="2">
        <f t="shared" si="161"/>
        <v>-0.90630778703664849</v>
      </c>
      <c r="E621" s="2">
        <f t="shared" si="162"/>
        <v>0.42261826174070249</v>
      </c>
      <c r="F621" s="2">
        <f t="shared" si="163"/>
        <v>-0.33986542013874321</v>
      </c>
      <c r="G621" s="2">
        <f t="shared" si="164"/>
        <v>0.15848184815276345</v>
      </c>
      <c r="H621" s="2">
        <f t="shared" si="165"/>
        <v>0.84305555555555556</v>
      </c>
      <c r="I621" t="str">
        <f t="shared" si="166"/>
        <v>-0.339865,0.158482,0.843056</v>
      </c>
      <c r="K621" s="2">
        <f t="shared" si="168"/>
        <v>-0.2571931051276698</v>
      </c>
      <c r="L621" s="2">
        <f t="shared" si="169"/>
        <v>0.11993111454569712</v>
      </c>
      <c r="M621" s="2">
        <f t="shared" si="170"/>
        <v>0.8930555555555556</v>
      </c>
      <c r="N621" s="2">
        <f t="shared" si="171"/>
        <v>0.79305555555555551</v>
      </c>
      <c r="O621" s="2"/>
      <c r="P621" t="str">
        <f t="shared" si="172"/>
        <v>-0.257193,0.119931,0.893056</v>
      </c>
      <c r="R621" t="str">
        <f t="shared" si="173"/>
        <v>-0.257193,0.119931,0.793056</v>
      </c>
      <c r="T621" t="str">
        <f t="shared" si="174"/>
        <v>-0.339865,0.158482,0.843056 -0.257193,0.119931,0.893056</v>
      </c>
      <c r="V621" t="str">
        <f t="shared" si="175"/>
        <v>-0.339865,0.158482,0.843056 -0.257193,0.119931,0.793056</v>
      </c>
    </row>
    <row r="622" spans="1:22" x14ac:dyDescent="0.25">
      <c r="A622" s="143">
        <f t="shared" si="167"/>
        <v>608</v>
      </c>
      <c r="B622" s="133">
        <f t="shared" si="159"/>
        <v>3040</v>
      </c>
      <c r="C622" s="2">
        <f t="shared" si="160"/>
        <v>53.058009260627621</v>
      </c>
      <c r="D622" s="2">
        <f t="shared" si="161"/>
        <v>-0.93969262078590898</v>
      </c>
      <c r="E622" s="2">
        <f t="shared" si="162"/>
        <v>0.34202014332566699</v>
      </c>
      <c r="F622" s="2">
        <f t="shared" si="163"/>
        <v>-0.35238473279471588</v>
      </c>
      <c r="G622" s="2">
        <f t="shared" si="164"/>
        <v>0.12825755374712511</v>
      </c>
      <c r="H622" s="2">
        <f t="shared" si="165"/>
        <v>0.84444444444444444</v>
      </c>
      <c r="I622" t="str">
        <f t="shared" si="166"/>
        <v>-0.352385,0.128258,0.844444</v>
      </c>
      <c r="K622" s="2">
        <f t="shared" si="168"/>
        <v>-0.26666709308072278</v>
      </c>
      <c r="L622" s="2">
        <f t="shared" si="169"/>
        <v>9.7058884339677312E-2</v>
      </c>
      <c r="M622" s="2">
        <f t="shared" si="170"/>
        <v>0.89444444444444449</v>
      </c>
      <c r="N622" s="2">
        <f t="shared" si="171"/>
        <v>0.7944444444444444</v>
      </c>
      <c r="O622" s="2"/>
      <c r="P622" t="str">
        <f t="shared" si="172"/>
        <v>-0.266667,0.097059,0.894444</v>
      </c>
      <c r="R622" t="str">
        <f t="shared" si="173"/>
        <v>-0.266667,0.097059,0.794444</v>
      </c>
      <c r="T622" t="str">
        <f t="shared" si="174"/>
        <v>-0.352385,0.128258,0.844444 -0.266667,0.097059,0.894444</v>
      </c>
      <c r="V622" t="str">
        <f t="shared" si="175"/>
        <v>-0.352385,0.128258,0.844444 -0.266667,0.097059,0.794444</v>
      </c>
    </row>
    <row r="623" spans="1:22" x14ac:dyDescent="0.25">
      <c r="A623" s="143">
        <f t="shared" si="167"/>
        <v>609</v>
      </c>
      <c r="B623" s="133">
        <f t="shared" si="159"/>
        <v>3045</v>
      </c>
      <c r="C623" s="2">
        <f t="shared" si="160"/>
        <v>53.145275723227336</v>
      </c>
      <c r="D623" s="2">
        <f t="shared" si="161"/>
        <v>-0.96592582628906831</v>
      </c>
      <c r="E623" s="2">
        <f t="shared" si="162"/>
        <v>0.25881904510252074</v>
      </c>
      <c r="F623" s="2">
        <f t="shared" si="163"/>
        <v>-0.36222218485840063</v>
      </c>
      <c r="G623" s="2">
        <f t="shared" si="164"/>
        <v>9.7057141913445277E-2</v>
      </c>
      <c r="H623" s="2">
        <f t="shared" si="165"/>
        <v>0.84583333333333333</v>
      </c>
      <c r="I623" t="str">
        <f t="shared" si="166"/>
        <v>-0.362222,0.097057,0.845833</v>
      </c>
      <c r="K623" s="2">
        <f t="shared" si="168"/>
        <v>-0.27411158343743758</v>
      </c>
      <c r="L623" s="2">
        <f t="shared" si="169"/>
        <v>7.3447977418077695E-2</v>
      </c>
      <c r="M623" s="2">
        <f t="shared" si="170"/>
        <v>0.89583333333333337</v>
      </c>
      <c r="N623" s="2">
        <f t="shared" si="171"/>
        <v>0.79583333333333328</v>
      </c>
      <c r="O623" s="2"/>
      <c r="P623" t="str">
        <f t="shared" si="172"/>
        <v>-0.274112,0.073448,0.895833</v>
      </c>
      <c r="R623" t="str">
        <f t="shared" si="173"/>
        <v>-0.274112,0.073448,0.795833</v>
      </c>
      <c r="T623" t="str">
        <f t="shared" si="174"/>
        <v>-0.362222,0.097057,0.845833 -0.274112,0.073448,0.895833</v>
      </c>
      <c r="V623" t="str">
        <f t="shared" si="175"/>
        <v>-0.362222,0.097057,0.845833 -0.274112,0.073448,0.795833</v>
      </c>
    </row>
    <row r="624" spans="1:22" x14ac:dyDescent="0.25">
      <c r="A624" s="143">
        <f t="shared" si="167"/>
        <v>610</v>
      </c>
      <c r="B624" s="133">
        <f t="shared" si="159"/>
        <v>3050</v>
      </c>
      <c r="C624" s="2">
        <f t="shared" si="160"/>
        <v>53.23254218582705</v>
      </c>
      <c r="D624" s="2">
        <f t="shared" si="161"/>
        <v>-0.98480775301220769</v>
      </c>
      <c r="E624" s="2">
        <f t="shared" si="162"/>
        <v>0.17364817766693219</v>
      </c>
      <c r="F624" s="2">
        <f t="shared" si="163"/>
        <v>-0.36930290737957788</v>
      </c>
      <c r="G624" s="2">
        <f t="shared" si="164"/>
        <v>6.5118066625099572E-2</v>
      </c>
      <c r="H624" s="2">
        <f t="shared" si="165"/>
        <v>0.84722222222222221</v>
      </c>
      <c r="I624" t="str">
        <f t="shared" si="166"/>
        <v>-0.369303,0.065118,0.847222</v>
      </c>
      <c r="K624" s="2">
        <f t="shared" si="168"/>
        <v>-0.27946991913109409</v>
      </c>
      <c r="L624" s="2">
        <f t="shared" si="169"/>
        <v>4.9278087039225232E-2</v>
      </c>
      <c r="M624" s="2">
        <f t="shared" si="170"/>
        <v>0.89722222222222225</v>
      </c>
      <c r="N624" s="2">
        <f t="shared" si="171"/>
        <v>0.79722222222222217</v>
      </c>
      <c r="O624" s="2"/>
      <c r="P624" t="str">
        <f t="shared" si="172"/>
        <v>-0.279470,0.049278,0.897222</v>
      </c>
      <c r="R624" t="str">
        <f t="shared" si="173"/>
        <v>-0.279470,0.049278,0.797222</v>
      </c>
      <c r="T624" t="str">
        <f t="shared" si="174"/>
        <v>-0.369303,0.065118,0.847222 -0.279470,0.049278,0.897222</v>
      </c>
      <c r="V624" t="str">
        <f t="shared" si="175"/>
        <v>-0.369303,0.065118,0.847222 -0.279470,0.049278,0.797222</v>
      </c>
    </row>
    <row r="625" spans="1:22" x14ac:dyDescent="0.25">
      <c r="A625" s="143">
        <f t="shared" si="167"/>
        <v>611</v>
      </c>
      <c r="B625" s="133">
        <f t="shared" si="159"/>
        <v>3055</v>
      </c>
      <c r="C625" s="2">
        <f t="shared" si="160"/>
        <v>53.319808648426765</v>
      </c>
      <c r="D625" s="2">
        <f t="shared" si="161"/>
        <v>-0.99619469809174521</v>
      </c>
      <c r="E625" s="2">
        <f t="shared" si="162"/>
        <v>8.7155742747661913E-2</v>
      </c>
      <c r="F625" s="2">
        <f t="shared" si="163"/>
        <v>-0.37357301178440444</v>
      </c>
      <c r="G625" s="2">
        <f t="shared" si="164"/>
        <v>3.2683403530373217E-2</v>
      </c>
      <c r="H625" s="2">
        <f t="shared" si="165"/>
        <v>0.84861111111111109</v>
      </c>
      <c r="I625" t="str">
        <f t="shared" si="166"/>
        <v>-0.373573,0.032683,0.848611</v>
      </c>
      <c r="K625" s="2">
        <f t="shared" si="168"/>
        <v>-0.28270131999161219</v>
      </c>
      <c r="L625" s="2">
        <f t="shared" si="169"/>
        <v>2.4733160663081802E-2</v>
      </c>
      <c r="M625" s="2">
        <f t="shared" si="170"/>
        <v>0.89861111111111114</v>
      </c>
      <c r="N625" s="2">
        <f t="shared" si="171"/>
        <v>0.79861111111111105</v>
      </c>
      <c r="O625" s="2"/>
      <c r="P625" t="str">
        <f t="shared" si="172"/>
        <v>-0.282701,0.024733,0.898611</v>
      </c>
      <c r="R625" t="str">
        <f t="shared" si="173"/>
        <v>-0.282701,0.024733,0.798611</v>
      </c>
      <c r="T625" t="str">
        <f t="shared" si="174"/>
        <v>-0.373573,0.032683,0.848611 -0.282701,0.024733,0.898611</v>
      </c>
      <c r="V625" t="str">
        <f t="shared" si="175"/>
        <v>-0.373573,0.032683,0.848611 -0.282701,0.024733,0.798611</v>
      </c>
    </row>
    <row r="626" spans="1:22" x14ac:dyDescent="0.25">
      <c r="A626" s="143">
        <f t="shared" si="167"/>
        <v>612</v>
      </c>
      <c r="B626" s="133">
        <f t="shared" si="159"/>
        <v>3060</v>
      </c>
      <c r="C626" s="2">
        <f t="shared" si="160"/>
        <v>53.407075111026487</v>
      </c>
      <c r="D626" s="2">
        <f t="shared" si="161"/>
        <v>-1</v>
      </c>
      <c r="E626" s="2">
        <f t="shared" si="162"/>
        <v>-1.4699613054558469E-15</v>
      </c>
      <c r="F626" s="2">
        <f t="shared" si="163"/>
        <v>-0.375</v>
      </c>
      <c r="G626" s="2">
        <f t="shared" si="164"/>
        <v>-5.5123548954594259E-16</v>
      </c>
      <c r="H626" s="2">
        <f t="shared" si="165"/>
        <v>0.85</v>
      </c>
      <c r="I626" t="str">
        <f t="shared" si="166"/>
        <v>-0.375000,0.000000,0.850000</v>
      </c>
      <c r="K626" s="2">
        <f t="shared" si="168"/>
        <v>-0.28378119310727012</v>
      </c>
      <c r="L626" s="2">
        <f t="shared" si="169"/>
        <v>-4.171473730837806E-16</v>
      </c>
      <c r="M626" s="2">
        <f t="shared" si="170"/>
        <v>0.9</v>
      </c>
      <c r="N626" s="2">
        <f t="shared" si="171"/>
        <v>0.79999999999999993</v>
      </c>
      <c r="O626" s="2"/>
      <c r="P626" t="str">
        <f t="shared" si="172"/>
        <v>-0.283781,0.000000,0.900000</v>
      </c>
      <c r="R626" t="str">
        <f t="shared" si="173"/>
        <v>-0.283781,0.000000,0.800000</v>
      </c>
      <c r="T626" t="str">
        <f t="shared" si="174"/>
        <v>-0.375000,0.000000,0.850000 -0.283781,0.000000,0.900000</v>
      </c>
      <c r="V626" t="str">
        <f t="shared" si="175"/>
        <v>-0.375000,0.000000,0.850000 -0.283781,0.000000,0.800000</v>
      </c>
    </row>
    <row r="627" spans="1:22" x14ac:dyDescent="0.25">
      <c r="A627" s="143">
        <f t="shared" si="167"/>
        <v>613</v>
      </c>
      <c r="B627" s="133">
        <f t="shared" si="159"/>
        <v>3065</v>
      </c>
      <c r="C627" s="2">
        <f t="shared" si="160"/>
        <v>53.494341573626201</v>
      </c>
      <c r="D627" s="2">
        <f t="shared" si="161"/>
        <v>-0.99619469809174555</v>
      </c>
      <c r="E627" s="2">
        <f t="shared" si="162"/>
        <v>-8.7155742747657763E-2</v>
      </c>
      <c r="F627" s="2">
        <f t="shared" si="163"/>
        <v>-0.37357301178440461</v>
      </c>
      <c r="G627" s="2">
        <f t="shared" si="164"/>
        <v>-3.2683403530371663E-2</v>
      </c>
      <c r="H627" s="2">
        <f t="shared" si="165"/>
        <v>0.85138888888888897</v>
      </c>
      <c r="I627" t="str">
        <f t="shared" si="166"/>
        <v>-0.373573,-0.032683,0.851389</v>
      </c>
      <c r="K627" s="2">
        <f t="shared" si="168"/>
        <v>-0.2827013199916123</v>
      </c>
      <c r="L627" s="2">
        <f t="shared" si="169"/>
        <v>-2.4733160663080626E-2</v>
      </c>
      <c r="M627" s="2">
        <f t="shared" si="170"/>
        <v>0.90138888888888902</v>
      </c>
      <c r="N627" s="2">
        <f t="shared" si="171"/>
        <v>0.80138888888888893</v>
      </c>
      <c r="O627" s="2"/>
      <c r="P627" t="str">
        <f t="shared" si="172"/>
        <v>-0.282701,-0.024733,0.901389</v>
      </c>
      <c r="R627" t="str">
        <f t="shared" si="173"/>
        <v>-0.282701,-0.024733,0.801389</v>
      </c>
      <c r="T627" t="str">
        <f t="shared" si="174"/>
        <v>-0.373573,-0.032683,0.851389 -0.282701,-0.024733,0.901389</v>
      </c>
      <c r="V627" t="str">
        <f t="shared" si="175"/>
        <v>-0.373573,-0.032683,0.851389 -0.282701,-0.024733,0.801389</v>
      </c>
    </row>
    <row r="628" spans="1:22" x14ac:dyDescent="0.25">
      <c r="A628" s="143">
        <f t="shared" si="167"/>
        <v>614</v>
      </c>
      <c r="B628" s="133">
        <f t="shared" si="159"/>
        <v>3070</v>
      </c>
      <c r="C628" s="2">
        <f t="shared" si="160"/>
        <v>53.581608036225916</v>
      </c>
      <c r="D628" s="2">
        <f t="shared" si="161"/>
        <v>-0.98480775301220846</v>
      </c>
      <c r="E628" s="2">
        <f t="shared" si="162"/>
        <v>-0.17364817766692808</v>
      </c>
      <c r="F628" s="2">
        <f t="shared" si="163"/>
        <v>-0.36930290737957816</v>
      </c>
      <c r="G628" s="2">
        <f t="shared" si="164"/>
        <v>-6.5118066625098031E-2</v>
      </c>
      <c r="H628" s="2">
        <f t="shared" si="165"/>
        <v>0.85277777777777786</v>
      </c>
      <c r="I628" t="str">
        <f t="shared" si="166"/>
        <v>-0.369303,-0.065118,0.852778</v>
      </c>
      <c r="K628" s="2">
        <f t="shared" si="168"/>
        <v>-0.27946991913109431</v>
      </c>
      <c r="L628" s="2">
        <f t="shared" si="169"/>
        <v>-4.9278087039224067E-2</v>
      </c>
      <c r="M628" s="2">
        <f t="shared" si="170"/>
        <v>0.9027777777777779</v>
      </c>
      <c r="N628" s="2">
        <f t="shared" si="171"/>
        <v>0.80277777777777781</v>
      </c>
      <c r="O628" s="2"/>
      <c r="P628" t="str">
        <f t="shared" si="172"/>
        <v>-0.279470,-0.049278,0.902778</v>
      </c>
      <c r="R628" t="str">
        <f t="shared" si="173"/>
        <v>-0.279470,-0.049278,0.802778</v>
      </c>
      <c r="T628" t="str">
        <f t="shared" si="174"/>
        <v>-0.369303,-0.065118,0.852778 -0.279470,-0.049278,0.902778</v>
      </c>
      <c r="V628" t="str">
        <f t="shared" si="175"/>
        <v>-0.369303,-0.065118,0.852778 -0.279470,-0.049278,0.802778</v>
      </c>
    </row>
    <row r="629" spans="1:22" x14ac:dyDescent="0.25">
      <c r="A629" s="143">
        <f t="shared" si="167"/>
        <v>615</v>
      </c>
      <c r="B629" s="133">
        <f t="shared" si="159"/>
        <v>3075</v>
      </c>
      <c r="C629" s="2">
        <f t="shared" si="160"/>
        <v>53.66887449882563</v>
      </c>
      <c r="D629" s="2">
        <f t="shared" si="161"/>
        <v>-0.96592582628906931</v>
      </c>
      <c r="E629" s="2">
        <f t="shared" si="162"/>
        <v>-0.25881904510251674</v>
      </c>
      <c r="F629" s="2">
        <f t="shared" si="163"/>
        <v>-0.36222218485840096</v>
      </c>
      <c r="G629" s="2">
        <f t="shared" si="164"/>
        <v>-9.7057141913443779E-2</v>
      </c>
      <c r="H629" s="2">
        <f t="shared" si="165"/>
        <v>0.85416666666666674</v>
      </c>
      <c r="I629" t="str">
        <f t="shared" si="166"/>
        <v>-0.362222,-0.097057,0.854167</v>
      </c>
      <c r="K629" s="2">
        <f t="shared" si="168"/>
        <v>-0.27411158343743786</v>
      </c>
      <c r="L629" s="2">
        <f t="shared" si="169"/>
        <v>-7.3447977418076557E-2</v>
      </c>
      <c r="M629" s="2">
        <f t="shared" si="170"/>
        <v>0.90416666666666679</v>
      </c>
      <c r="N629" s="2">
        <f t="shared" si="171"/>
        <v>0.8041666666666667</v>
      </c>
      <c r="O629" s="2"/>
      <c r="P629" t="str">
        <f t="shared" si="172"/>
        <v>-0.274112,-0.073448,0.904167</v>
      </c>
      <c r="R629" t="str">
        <f t="shared" si="173"/>
        <v>-0.274112,-0.073448,0.804167</v>
      </c>
      <c r="T629" t="str">
        <f t="shared" si="174"/>
        <v>-0.362222,-0.097057,0.854167 -0.274112,-0.073448,0.904167</v>
      </c>
      <c r="V629" t="str">
        <f t="shared" si="175"/>
        <v>-0.362222,-0.097057,0.854167 -0.274112,-0.073448,0.804167</v>
      </c>
    </row>
    <row r="630" spans="1:22" x14ac:dyDescent="0.25">
      <c r="A630" s="143">
        <f t="shared" si="167"/>
        <v>616</v>
      </c>
      <c r="B630" s="133">
        <f t="shared" si="159"/>
        <v>3080</v>
      </c>
      <c r="C630" s="2">
        <f t="shared" si="160"/>
        <v>53.756140961425352</v>
      </c>
      <c r="D630" s="2">
        <f t="shared" si="161"/>
        <v>-0.93969262078590798</v>
      </c>
      <c r="E630" s="2">
        <f t="shared" si="162"/>
        <v>-0.34202014332566971</v>
      </c>
      <c r="F630" s="2">
        <f t="shared" si="163"/>
        <v>-0.35238473279471549</v>
      </c>
      <c r="G630" s="2">
        <f t="shared" si="164"/>
        <v>-0.12825755374712614</v>
      </c>
      <c r="H630" s="2">
        <f t="shared" si="165"/>
        <v>0.85555555555555562</v>
      </c>
      <c r="I630" t="str">
        <f t="shared" si="166"/>
        <v>-0.352385,-0.128258,0.855556</v>
      </c>
      <c r="K630" s="2">
        <f t="shared" si="168"/>
        <v>-0.26666709308072251</v>
      </c>
      <c r="L630" s="2">
        <f t="shared" si="169"/>
        <v>-9.7058884339678075E-2</v>
      </c>
      <c r="M630" s="2">
        <f t="shared" si="170"/>
        <v>0.90555555555555567</v>
      </c>
      <c r="N630" s="2">
        <f t="shared" si="171"/>
        <v>0.80555555555555558</v>
      </c>
      <c r="O630" s="2"/>
      <c r="P630" t="str">
        <f t="shared" si="172"/>
        <v>-0.266667,-0.097059,0.905556</v>
      </c>
      <c r="R630" t="str">
        <f t="shared" si="173"/>
        <v>-0.266667,-0.097059,0.805556</v>
      </c>
      <c r="T630" t="str">
        <f t="shared" si="174"/>
        <v>-0.352385,-0.128258,0.855556 -0.266667,-0.097059,0.905556</v>
      </c>
      <c r="V630" t="str">
        <f t="shared" si="175"/>
        <v>-0.352385,-0.128258,0.855556 -0.266667,-0.097059,0.805556</v>
      </c>
    </row>
    <row r="631" spans="1:22" x14ac:dyDescent="0.25">
      <c r="A631" s="143">
        <f t="shared" si="167"/>
        <v>617</v>
      </c>
      <c r="B631" s="133">
        <f t="shared" si="159"/>
        <v>3085</v>
      </c>
      <c r="C631" s="2">
        <f t="shared" si="160"/>
        <v>53.843407424025067</v>
      </c>
      <c r="D631" s="2">
        <f t="shared" si="161"/>
        <v>-0.90630778703665027</v>
      </c>
      <c r="E631" s="2">
        <f t="shared" si="162"/>
        <v>-0.42261826174069872</v>
      </c>
      <c r="F631" s="2">
        <f t="shared" si="163"/>
        <v>-0.33986542013874388</v>
      </c>
      <c r="G631" s="2">
        <f t="shared" si="164"/>
        <v>-0.15848184815276201</v>
      </c>
      <c r="H631" s="2">
        <f t="shared" si="165"/>
        <v>0.85694444444444451</v>
      </c>
      <c r="I631" t="str">
        <f t="shared" si="166"/>
        <v>-0.339865,-0.158482,0.856944</v>
      </c>
      <c r="K631" s="2">
        <f t="shared" si="168"/>
        <v>-0.2571931051276703</v>
      </c>
      <c r="L631" s="2">
        <f t="shared" si="169"/>
        <v>-0.11993111454569605</v>
      </c>
      <c r="M631" s="2">
        <f t="shared" si="170"/>
        <v>0.90694444444444455</v>
      </c>
      <c r="N631" s="2">
        <f t="shared" si="171"/>
        <v>0.80694444444444446</v>
      </c>
      <c r="O631" s="2"/>
      <c r="P631" t="str">
        <f t="shared" si="172"/>
        <v>-0.257193,-0.119931,0.906944</v>
      </c>
      <c r="R631" t="str">
        <f t="shared" si="173"/>
        <v>-0.257193,-0.119931,0.806944</v>
      </c>
      <c r="T631" t="str">
        <f t="shared" si="174"/>
        <v>-0.339865,-0.158482,0.856944 -0.257193,-0.119931,0.906944</v>
      </c>
      <c r="V631" t="str">
        <f t="shared" si="175"/>
        <v>-0.339865,-0.158482,0.856944 -0.257193,-0.119931,0.806944</v>
      </c>
    </row>
    <row r="632" spans="1:22" x14ac:dyDescent="0.25">
      <c r="A632" s="143">
        <f t="shared" si="167"/>
        <v>618</v>
      </c>
      <c r="B632" s="133">
        <f t="shared" ref="B632:B695" si="176">$B$11+(A632*360/$B$7)</f>
        <v>3090</v>
      </c>
      <c r="C632" s="2">
        <f t="shared" ref="C632:C695" si="177">RADIANS(B632)</f>
        <v>53.930673886624781</v>
      </c>
      <c r="D632" s="2">
        <f t="shared" ref="D632:D695" si="178">COS(C632)</f>
        <v>-0.86602540378444004</v>
      </c>
      <c r="E632" s="2">
        <f t="shared" ref="E632:E695" si="179">SIN(C632)</f>
        <v>-0.49999999999999767</v>
      </c>
      <c r="F632" s="2">
        <f t="shared" ref="F632:F695" si="180">$B$8+(D632*($B$5/2))</f>
        <v>-0.324759526419165</v>
      </c>
      <c r="G632" s="2">
        <f t="shared" ref="G632:G695" si="181">$B$9+(E632*($B$5/2))</f>
        <v>-0.18749999999999911</v>
      </c>
      <c r="H632" s="2">
        <f t="shared" ref="H632:H695" si="182">$B$10+(A632*(1/($B$7*$B$6)))</f>
        <v>0.85833333333333339</v>
      </c>
      <c r="I632" t="str">
        <f t="shared" ref="I632:I695" si="183">TEXT(F632,"0.000000") &amp; "," &amp; TEXT(G632,"0.000000") &amp; "," &amp; TEXT(H632,"0.000000")</f>
        <v>-0.324760,-0.187500,0.858333</v>
      </c>
      <c r="K632" s="2">
        <f t="shared" si="168"/>
        <v>-0.24576172234715377</v>
      </c>
      <c r="L632" s="2">
        <f t="shared" si="169"/>
        <v>-0.1418905965536344</v>
      </c>
      <c r="M632" s="2">
        <f t="shared" si="170"/>
        <v>0.90833333333333344</v>
      </c>
      <c r="N632" s="2">
        <f t="shared" si="171"/>
        <v>0.80833333333333335</v>
      </c>
      <c r="O632" s="2"/>
      <c r="P632" t="str">
        <f t="shared" si="172"/>
        <v>-0.245762,-0.141891,0.908333</v>
      </c>
      <c r="R632" t="str">
        <f t="shared" si="173"/>
        <v>-0.245762,-0.141891,0.808333</v>
      </c>
      <c r="T632" t="str">
        <f t="shared" si="174"/>
        <v>-0.324760,-0.187500,0.858333 -0.245762,-0.141891,0.908333</v>
      </c>
      <c r="V632" t="str">
        <f t="shared" si="175"/>
        <v>-0.324760,-0.187500,0.858333 -0.245762,-0.141891,0.808333</v>
      </c>
    </row>
    <row r="633" spans="1:22" x14ac:dyDescent="0.25">
      <c r="A633" s="143">
        <f t="shared" ref="A633:A696" si="184">A632+1</f>
        <v>619</v>
      </c>
      <c r="B633" s="133">
        <f t="shared" si="176"/>
        <v>3095</v>
      </c>
      <c r="C633" s="2">
        <f t="shared" si="177"/>
        <v>54.017940349224503</v>
      </c>
      <c r="D633" s="2">
        <f t="shared" si="178"/>
        <v>-0.81915204428899036</v>
      </c>
      <c r="E633" s="2">
        <f t="shared" si="179"/>
        <v>-0.57357643635104816</v>
      </c>
      <c r="F633" s="2">
        <f t="shared" si="180"/>
        <v>-0.30718201660837141</v>
      </c>
      <c r="G633" s="2">
        <f t="shared" si="181"/>
        <v>-0.21509116363164305</v>
      </c>
      <c r="H633" s="2">
        <f t="shared" si="182"/>
        <v>0.85972222222222228</v>
      </c>
      <c r="I633" t="str">
        <f t="shared" si="183"/>
        <v>-0.307182,-0.215091,0.859722</v>
      </c>
      <c r="K633" s="2">
        <f t="shared" si="168"/>
        <v>-0.23245994446458906</v>
      </c>
      <c r="L633" s="2">
        <f t="shared" si="169"/>
        <v>-0.16277020544591664</v>
      </c>
      <c r="M633" s="2">
        <f t="shared" si="170"/>
        <v>0.90972222222222232</v>
      </c>
      <c r="N633" s="2">
        <f t="shared" si="171"/>
        <v>0.80972222222222223</v>
      </c>
      <c r="O633" s="2"/>
      <c r="P633" t="str">
        <f t="shared" si="172"/>
        <v>-0.232460,-0.162770,0.909722</v>
      </c>
      <c r="R633" t="str">
        <f t="shared" si="173"/>
        <v>-0.232460,-0.162770,0.809722</v>
      </c>
      <c r="T633" t="str">
        <f t="shared" si="174"/>
        <v>-0.307182,-0.215091,0.859722 -0.232460,-0.162770,0.909722</v>
      </c>
      <c r="V633" t="str">
        <f t="shared" si="175"/>
        <v>-0.307182,-0.215091,0.859722 -0.232460,-0.162770,0.809722</v>
      </c>
    </row>
    <row r="634" spans="1:22" x14ac:dyDescent="0.25">
      <c r="A634" s="143">
        <f t="shared" si="184"/>
        <v>620</v>
      </c>
      <c r="B634" s="133">
        <f t="shared" si="176"/>
        <v>3100</v>
      </c>
      <c r="C634" s="2">
        <f t="shared" si="177"/>
        <v>54.105206811824218</v>
      </c>
      <c r="D634" s="2">
        <f t="shared" si="178"/>
        <v>-0.76604444311897757</v>
      </c>
      <c r="E634" s="2">
        <f t="shared" si="179"/>
        <v>-0.64278760968653981</v>
      </c>
      <c r="F634" s="2">
        <f t="shared" si="180"/>
        <v>-0.2872666661696166</v>
      </c>
      <c r="G634" s="2">
        <f t="shared" si="181"/>
        <v>-0.24104535363245244</v>
      </c>
      <c r="H634" s="2">
        <f t="shared" si="182"/>
        <v>0.86111111111111116</v>
      </c>
      <c r="I634" t="str">
        <f t="shared" si="183"/>
        <v>-0.287267,-0.241045,0.861111</v>
      </c>
      <c r="K634" s="2">
        <f t="shared" si="168"/>
        <v>-0.21738900604149777</v>
      </c>
      <c r="L634" s="2">
        <f t="shared" si="169"/>
        <v>-0.18241103479141654</v>
      </c>
      <c r="M634" s="2">
        <f t="shared" si="170"/>
        <v>0.9111111111111112</v>
      </c>
      <c r="N634" s="2">
        <f t="shared" si="171"/>
        <v>0.81111111111111112</v>
      </c>
      <c r="O634" s="2"/>
      <c r="P634" t="str">
        <f t="shared" si="172"/>
        <v>-0.217389,-0.182411,0.911111</v>
      </c>
      <c r="R634" t="str">
        <f t="shared" si="173"/>
        <v>-0.217389,-0.182411,0.811111</v>
      </c>
      <c r="T634" t="str">
        <f t="shared" si="174"/>
        <v>-0.287267,-0.241045,0.861111 -0.217389,-0.182411,0.911111</v>
      </c>
      <c r="V634" t="str">
        <f t="shared" si="175"/>
        <v>-0.287267,-0.241045,0.861111 -0.217389,-0.182411,0.811111</v>
      </c>
    </row>
    <row r="635" spans="1:22" x14ac:dyDescent="0.25">
      <c r="A635" s="143">
        <f t="shared" si="184"/>
        <v>621</v>
      </c>
      <c r="B635" s="133">
        <f t="shared" si="176"/>
        <v>3105</v>
      </c>
      <c r="C635" s="2">
        <f t="shared" si="177"/>
        <v>54.192473274423932</v>
      </c>
      <c r="D635" s="2">
        <f t="shared" si="178"/>
        <v>-0.70710678118654835</v>
      </c>
      <c r="E635" s="2">
        <f t="shared" si="179"/>
        <v>-0.70710678118654668</v>
      </c>
      <c r="F635" s="2">
        <f t="shared" si="180"/>
        <v>-0.26516504294495563</v>
      </c>
      <c r="G635" s="2">
        <f t="shared" si="181"/>
        <v>-0.26516504294495502</v>
      </c>
      <c r="H635" s="2">
        <f t="shared" si="182"/>
        <v>0.86250000000000004</v>
      </c>
      <c r="I635" t="str">
        <f t="shared" si="183"/>
        <v>-0.265165,-0.265165,0.862500</v>
      </c>
      <c r="K635" s="2">
        <f t="shared" si="168"/>
        <v>-0.20066360601936009</v>
      </c>
      <c r="L635" s="2">
        <f t="shared" si="169"/>
        <v>-0.20066360601935962</v>
      </c>
      <c r="M635" s="2">
        <f t="shared" si="170"/>
        <v>0.91250000000000009</v>
      </c>
      <c r="N635" s="2">
        <f t="shared" si="171"/>
        <v>0.8125</v>
      </c>
      <c r="O635" s="2"/>
      <c r="P635" t="str">
        <f t="shared" si="172"/>
        <v>-0.200664,-0.200664,0.912500</v>
      </c>
      <c r="R635" t="str">
        <f t="shared" si="173"/>
        <v>-0.200664,-0.200664,0.812500</v>
      </c>
      <c r="T635" t="str">
        <f t="shared" si="174"/>
        <v>-0.265165,-0.265165,0.862500 -0.200664,-0.200664,0.912500</v>
      </c>
      <c r="V635" t="str">
        <f t="shared" si="175"/>
        <v>-0.265165,-0.265165,0.862500 -0.200664,-0.200664,0.812500</v>
      </c>
    </row>
    <row r="636" spans="1:22" x14ac:dyDescent="0.25">
      <c r="A636" s="143">
        <f t="shared" si="184"/>
        <v>622</v>
      </c>
      <c r="B636" s="133">
        <f t="shared" si="176"/>
        <v>3110</v>
      </c>
      <c r="C636" s="2">
        <f t="shared" si="177"/>
        <v>54.279739737023647</v>
      </c>
      <c r="D636" s="2">
        <f t="shared" si="178"/>
        <v>-0.64278760968654169</v>
      </c>
      <c r="E636" s="2">
        <f t="shared" si="179"/>
        <v>-0.76604444311897602</v>
      </c>
      <c r="F636" s="2">
        <f t="shared" si="180"/>
        <v>-0.24104535363245314</v>
      </c>
      <c r="G636" s="2">
        <f t="shared" si="181"/>
        <v>-0.28726666616961599</v>
      </c>
      <c r="H636" s="2">
        <f t="shared" si="182"/>
        <v>0.86388888888888893</v>
      </c>
      <c r="I636" t="str">
        <f t="shared" si="183"/>
        <v>-0.241045,-0.287267,0.863889</v>
      </c>
      <c r="K636" s="2">
        <f t="shared" si="168"/>
        <v>-0.18241103479141707</v>
      </c>
      <c r="L636" s="2">
        <f t="shared" si="169"/>
        <v>-0.21738900604149733</v>
      </c>
      <c r="M636" s="2">
        <f t="shared" si="170"/>
        <v>0.91388888888888897</v>
      </c>
      <c r="N636" s="2">
        <f t="shared" si="171"/>
        <v>0.81388888888888888</v>
      </c>
      <c r="O636" s="2"/>
      <c r="P636" t="str">
        <f t="shared" si="172"/>
        <v>-0.182411,-0.217389,0.913889</v>
      </c>
      <c r="R636" t="str">
        <f t="shared" si="173"/>
        <v>-0.182411,-0.217389,0.813889</v>
      </c>
      <c r="T636" t="str">
        <f t="shared" si="174"/>
        <v>-0.241045,-0.287267,0.863889 -0.182411,-0.217389,0.913889</v>
      </c>
      <c r="V636" t="str">
        <f t="shared" si="175"/>
        <v>-0.241045,-0.287267,0.863889 -0.182411,-0.217389,0.813889</v>
      </c>
    </row>
    <row r="637" spans="1:22" x14ac:dyDescent="0.25">
      <c r="A637" s="143">
        <f t="shared" si="184"/>
        <v>623</v>
      </c>
      <c r="B637" s="133">
        <f t="shared" si="176"/>
        <v>3115</v>
      </c>
      <c r="C637" s="2">
        <f t="shared" si="177"/>
        <v>54.367006199623368</v>
      </c>
      <c r="D637" s="2">
        <f t="shared" si="178"/>
        <v>-0.57357643635104438</v>
      </c>
      <c r="E637" s="2">
        <f t="shared" si="179"/>
        <v>-0.81915204428899302</v>
      </c>
      <c r="F637" s="2">
        <f t="shared" si="180"/>
        <v>-0.21509116363164166</v>
      </c>
      <c r="G637" s="2">
        <f t="shared" si="181"/>
        <v>-0.30718201660837241</v>
      </c>
      <c r="H637" s="2">
        <f t="shared" si="182"/>
        <v>0.86527777777777781</v>
      </c>
      <c r="I637" t="str">
        <f t="shared" si="183"/>
        <v>-0.215091,-0.307182,0.865278</v>
      </c>
      <c r="K637" s="2">
        <f t="shared" si="168"/>
        <v>-0.16277020544591556</v>
      </c>
      <c r="L637" s="2">
        <f t="shared" si="169"/>
        <v>-0.23245994446458981</v>
      </c>
      <c r="M637" s="2">
        <f t="shared" si="170"/>
        <v>0.91527777777777786</v>
      </c>
      <c r="N637" s="2">
        <f t="shared" si="171"/>
        <v>0.81527777777777777</v>
      </c>
      <c r="O637" s="2"/>
      <c r="P637" t="str">
        <f t="shared" si="172"/>
        <v>-0.162770,-0.232460,0.915278</v>
      </c>
      <c r="R637" t="str">
        <f t="shared" si="173"/>
        <v>-0.162770,-0.232460,0.815278</v>
      </c>
      <c r="T637" t="str">
        <f t="shared" si="174"/>
        <v>-0.215091,-0.307182,0.865278 -0.162770,-0.232460,0.915278</v>
      </c>
      <c r="V637" t="str">
        <f t="shared" si="175"/>
        <v>-0.215091,-0.307182,0.865278 -0.162770,-0.232460,0.815278</v>
      </c>
    </row>
    <row r="638" spans="1:22" x14ac:dyDescent="0.25">
      <c r="A638" s="143">
        <f t="shared" si="184"/>
        <v>624</v>
      </c>
      <c r="B638" s="133">
        <f t="shared" si="176"/>
        <v>3120</v>
      </c>
      <c r="C638" s="2">
        <f t="shared" si="177"/>
        <v>54.454272662223083</v>
      </c>
      <c r="D638" s="2">
        <f t="shared" si="178"/>
        <v>-0.49999999999999978</v>
      </c>
      <c r="E638" s="2">
        <f t="shared" si="179"/>
        <v>-0.86602540378443882</v>
      </c>
      <c r="F638" s="2">
        <f t="shared" si="180"/>
        <v>-0.18749999999999992</v>
      </c>
      <c r="G638" s="2">
        <f t="shared" si="181"/>
        <v>-0.32475952641916456</v>
      </c>
      <c r="H638" s="2">
        <f t="shared" si="182"/>
        <v>0.8666666666666667</v>
      </c>
      <c r="I638" t="str">
        <f t="shared" si="183"/>
        <v>-0.187500,-0.324760,0.866667</v>
      </c>
      <c r="K638" s="2">
        <f t="shared" si="168"/>
        <v>-0.14189059655363501</v>
      </c>
      <c r="L638" s="2">
        <f t="shared" si="169"/>
        <v>-0.24576172234715341</v>
      </c>
      <c r="M638" s="2">
        <f t="shared" si="170"/>
        <v>0.91666666666666674</v>
      </c>
      <c r="N638" s="2">
        <f t="shared" si="171"/>
        <v>0.81666666666666665</v>
      </c>
      <c r="O638" s="2"/>
      <c r="P638" t="str">
        <f t="shared" si="172"/>
        <v>-0.141891,-0.245762,0.916667</v>
      </c>
      <c r="R638" t="str">
        <f t="shared" si="173"/>
        <v>-0.141891,-0.245762,0.816667</v>
      </c>
      <c r="T638" t="str">
        <f t="shared" si="174"/>
        <v>-0.187500,-0.324760,0.866667 -0.141891,-0.245762,0.916667</v>
      </c>
      <c r="V638" t="str">
        <f t="shared" si="175"/>
        <v>-0.187500,-0.324760,0.866667 -0.141891,-0.245762,0.816667</v>
      </c>
    </row>
    <row r="639" spans="1:22" x14ac:dyDescent="0.25">
      <c r="A639" s="143">
        <f t="shared" si="184"/>
        <v>625</v>
      </c>
      <c r="B639" s="133">
        <f t="shared" si="176"/>
        <v>3125</v>
      </c>
      <c r="C639" s="2">
        <f t="shared" si="177"/>
        <v>54.541539124822798</v>
      </c>
      <c r="D639" s="2">
        <f t="shared" si="178"/>
        <v>-0.42261826174070094</v>
      </c>
      <c r="E639" s="2">
        <f t="shared" si="179"/>
        <v>-0.90630778703664927</v>
      </c>
      <c r="F639" s="2">
        <f t="shared" si="180"/>
        <v>-0.15848184815276284</v>
      </c>
      <c r="G639" s="2">
        <f t="shared" si="181"/>
        <v>-0.33986542013874349</v>
      </c>
      <c r="H639" s="2">
        <f t="shared" si="182"/>
        <v>0.86805555555555558</v>
      </c>
      <c r="I639" t="str">
        <f t="shared" si="183"/>
        <v>-0.158482,-0.339865,0.868056</v>
      </c>
      <c r="K639" s="2">
        <f t="shared" si="168"/>
        <v>-0.11993111454569669</v>
      </c>
      <c r="L639" s="2">
        <f t="shared" si="169"/>
        <v>-0.25719310512767002</v>
      </c>
      <c r="M639" s="2">
        <f t="shared" si="170"/>
        <v>0.91805555555555562</v>
      </c>
      <c r="N639" s="2">
        <f t="shared" si="171"/>
        <v>0.81805555555555554</v>
      </c>
      <c r="O639" s="2"/>
      <c r="P639" t="str">
        <f t="shared" si="172"/>
        <v>-0.119931,-0.257193,0.918056</v>
      </c>
      <c r="R639" t="str">
        <f t="shared" si="173"/>
        <v>-0.119931,-0.257193,0.818056</v>
      </c>
      <c r="T639" t="str">
        <f t="shared" si="174"/>
        <v>-0.158482,-0.339865,0.868056 -0.119931,-0.257193,0.918056</v>
      </c>
      <c r="V639" t="str">
        <f t="shared" si="175"/>
        <v>-0.158482,-0.339865,0.868056 -0.119931,-0.257193,0.818056</v>
      </c>
    </row>
    <row r="640" spans="1:22" x14ac:dyDescent="0.25">
      <c r="A640" s="143">
        <f t="shared" si="184"/>
        <v>626</v>
      </c>
      <c r="B640" s="133">
        <f t="shared" si="176"/>
        <v>3130</v>
      </c>
      <c r="C640" s="2">
        <f t="shared" si="177"/>
        <v>54.628805587422512</v>
      </c>
      <c r="D640" s="2">
        <f t="shared" si="178"/>
        <v>-0.34202014332567204</v>
      </c>
      <c r="E640" s="2">
        <f t="shared" si="179"/>
        <v>-0.93969262078590721</v>
      </c>
      <c r="F640" s="2">
        <f t="shared" si="180"/>
        <v>-0.12825755374712702</v>
      </c>
      <c r="G640" s="2">
        <f t="shared" si="181"/>
        <v>-0.35238473279471522</v>
      </c>
      <c r="H640" s="2">
        <f t="shared" si="182"/>
        <v>0.86944444444444446</v>
      </c>
      <c r="I640" t="str">
        <f t="shared" si="183"/>
        <v>-0.128258,-0.352385,0.869444</v>
      </c>
      <c r="K640" s="2">
        <f t="shared" si="168"/>
        <v>-9.7058884339678742E-2</v>
      </c>
      <c r="L640" s="2">
        <f t="shared" si="169"/>
        <v>-0.26666709308072228</v>
      </c>
      <c r="M640" s="2">
        <f t="shared" si="170"/>
        <v>0.91944444444444451</v>
      </c>
      <c r="N640" s="2">
        <f t="shared" si="171"/>
        <v>0.81944444444444442</v>
      </c>
      <c r="O640" s="2"/>
      <c r="P640" t="str">
        <f t="shared" si="172"/>
        <v>-0.097059,-0.266667,0.919444</v>
      </c>
      <c r="R640" t="str">
        <f t="shared" si="173"/>
        <v>-0.097059,-0.266667,0.819444</v>
      </c>
      <c r="T640" t="str">
        <f t="shared" si="174"/>
        <v>-0.128258,-0.352385,0.869444 -0.097059,-0.266667,0.919444</v>
      </c>
      <c r="V640" t="str">
        <f t="shared" si="175"/>
        <v>-0.128258,-0.352385,0.869444 -0.097059,-0.266667,0.819444</v>
      </c>
    </row>
    <row r="641" spans="1:22" x14ac:dyDescent="0.25">
      <c r="A641" s="143">
        <f t="shared" si="184"/>
        <v>627</v>
      </c>
      <c r="B641" s="133">
        <f t="shared" si="176"/>
        <v>3135</v>
      </c>
      <c r="C641" s="2">
        <f t="shared" si="177"/>
        <v>54.716072050022234</v>
      </c>
      <c r="D641" s="2">
        <f t="shared" si="178"/>
        <v>-0.25881904510251913</v>
      </c>
      <c r="E641" s="2">
        <f t="shared" si="179"/>
        <v>-0.96592582628906876</v>
      </c>
      <c r="F641" s="2">
        <f t="shared" si="180"/>
        <v>-9.7057141913444667E-2</v>
      </c>
      <c r="G641" s="2">
        <f t="shared" si="181"/>
        <v>-0.3622221848584008</v>
      </c>
      <c r="H641" s="2">
        <f t="shared" si="182"/>
        <v>0.87083333333333335</v>
      </c>
      <c r="I641" t="str">
        <f t="shared" si="183"/>
        <v>-0.097057,-0.362222,0.870833</v>
      </c>
      <c r="K641" s="2">
        <f t="shared" si="168"/>
        <v>-7.3447977418077237E-2</v>
      </c>
      <c r="L641" s="2">
        <f t="shared" si="169"/>
        <v>-0.27411158343743769</v>
      </c>
      <c r="M641" s="2">
        <f t="shared" si="170"/>
        <v>0.92083333333333339</v>
      </c>
      <c r="N641" s="2">
        <f t="shared" si="171"/>
        <v>0.8208333333333333</v>
      </c>
      <c r="O641" s="2"/>
      <c r="P641" t="str">
        <f t="shared" si="172"/>
        <v>-0.073448,-0.274112,0.920833</v>
      </c>
      <c r="R641" t="str">
        <f t="shared" si="173"/>
        <v>-0.073448,-0.274112,0.820833</v>
      </c>
      <c r="T641" t="str">
        <f t="shared" si="174"/>
        <v>-0.097057,-0.362222,0.870833 -0.073448,-0.274112,0.920833</v>
      </c>
      <c r="V641" t="str">
        <f t="shared" si="175"/>
        <v>-0.097057,-0.362222,0.870833 -0.073448,-0.274112,0.820833</v>
      </c>
    </row>
    <row r="642" spans="1:22" x14ac:dyDescent="0.25">
      <c r="A642" s="143">
        <f t="shared" si="184"/>
        <v>628</v>
      </c>
      <c r="B642" s="133">
        <f t="shared" si="176"/>
        <v>3140</v>
      </c>
      <c r="C642" s="2">
        <f t="shared" si="177"/>
        <v>54.803338512621949</v>
      </c>
      <c r="D642" s="2">
        <f t="shared" si="178"/>
        <v>-0.1736481776669305</v>
      </c>
      <c r="E642" s="2">
        <f t="shared" si="179"/>
        <v>-0.98480775301220802</v>
      </c>
      <c r="F642" s="2">
        <f t="shared" si="180"/>
        <v>-6.5118066625098933E-2</v>
      </c>
      <c r="G642" s="2">
        <f t="shared" si="181"/>
        <v>-0.36930290737957799</v>
      </c>
      <c r="H642" s="2">
        <f t="shared" si="182"/>
        <v>0.87222222222222223</v>
      </c>
      <c r="I642" t="str">
        <f t="shared" si="183"/>
        <v>-0.065118,-0.369303,0.872222</v>
      </c>
      <c r="K642" s="2">
        <f t="shared" si="168"/>
        <v>-4.9278087039224754E-2</v>
      </c>
      <c r="L642" s="2">
        <f t="shared" si="169"/>
        <v>-0.2794699191310942</v>
      </c>
      <c r="M642" s="2">
        <f t="shared" si="170"/>
        <v>0.92222222222222228</v>
      </c>
      <c r="N642" s="2">
        <f t="shared" si="171"/>
        <v>0.82222222222222219</v>
      </c>
      <c r="O642" s="2"/>
      <c r="P642" t="str">
        <f t="shared" si="172"/>
        <v>-0.049278,-0.279470,0.922222</v>
      </c>
      <c r="R642" t="str">
        <f t="shared" si="173"/>
        <v>-0.049278,-0.279470,0.822222</v>
      </c>
      <c r="T642" t="str">
        <f t="shared" si="174"/>
        <v>-0.065118,-0.369303,0.872222 -0.049278,-0.279470,0.922222</v>
      </c>
      <c r="V642" t="str">
        <f t="shared" si="175"/>
        <v>-0.065118,-0.369303,0.872222 -0.049278,-0.279470,0.822222</v>
      </c>
    </row>
    <row r="643" spans="1:22" x14ac:dyDescent="0.25">
      <c r="A643" s="143">
        <f t="shared" si="184"/>
        <v>629</v>
      </c>
      <c r="B643" s="133">
        <f t="shared" si="176"/>
        <v>3145</v>
      </c>
      <c r="C643" s="2">
        <f t="shared" si="177"/>
        <v>54.890604975221663</v>
      </c>
      <c r="D643" s="2">
        <f t="shared" si="178"/>
        <v>-8.7155742747660206E-2</v>
      </c>
      <c r="E643" s="2">
        <f t="shared" si="179"/>
        <v>-0.99619469809174532</v>
      </c>
      <c r="F643" s="2">
        <f t="shared" si="180"/>
        <v>-3.2683403530372579E-2</v>
      </c>
      <c r="G643" s="2">
        <f t="shared" si="181"/>
        <v>-0.3735730117844045</v>
      </c>
      <c r="H643" s="2">
        <f t="shared" si="182"/>
        <v>0.87361111111111112</v>
      </c>
      <c r="I643" t="str">
        <f t="shared" si="183"/>
        <v>-0.032683,-0.373573,0.873611</v>
      </c>
      <c r="K643" s="2">
        <f t="shared" si="168"/>
        <v>-2.473316066308132E-2</v>
      </c>
      <c r="L643" s="2">
        <f t="shared" si="169"/>
        <v>-0.28270131999161224</v>
      </c>
      <c r="M643" s="2">
        <f t="shared" si="170"/>
        <v>0.92361111111111116</v>
      </c>
      <c r="N643" s="2">
        <f t="shared" si="171"/>
        <v>0.82361111111111107</v>
      </c>
      <c r="O643" s="2"/>
      <c r="P643" t="str">
        <f t="shared" si="172"/>
        <v>-0.024733,-0.282701,0.923611</v>
      </c>
      <c r="R643" t="str">
        <f t="shared" si="173"/>
        <v>-0.024733,-0.282701,0.823611</v>
      </c>
      <c r="T643" t="str">
        <f t="shared" si="174"/>
        <v>-0.032683,-0.373573,0.873611 -0.024733,-0.282701,0.923611</v>
      </c>
      <c r="V643" t="str">
        <f t="shared" si="175"/>
        <v>-0.032683,-0.373573,0.873611 -0.024733,-0.282701,0.823611</v>
      </c>
    </row>
    <row r="644" spans="1:22" x14ac:dyDescent="0.25">
      <c r="A644" s="143">
        <f t="shared" si="184"/>
        <v>630</v>
      </c>
      <c r="B644" s="133">
        <f t="shared" si="176"/>
        <v>3150</v>
      </c>
      <c r="C644" s="2">
        <f t="shared" si="177"/>
        <v>54.977871437821378</v>
      </c>
      <c r="D644" s="2">
        <f t="shared" si="178"/>
        <v>-3.9203666354903355E-15</v>
      </c>
      <c r="E644" s="2">
        <f t="shared" si="179"/>
        <v>-1</v>
      </c>
      <c r="F644" s="2">
        <f t="shared" si="180"/>
        <v>-1.4701374883088758E-15</v>
      </c>
      <c r="G644" s="2">
        <f t="shared" si="181"/>
        <v>-0.375</v>
      </c>
      <c r="H644" s="2">
        <f t="shared" si="182"/>
        <v>0.875</v>
      </c>
      <c r="I644" t="str">
        <f t="shared" si="183"/>
        <v>0.000000,-0.375000,0.875000</v>
      </c>
      <c r="K644" s="2">
        <f t="shared" si="168"/>
        <v>-1.1125263212373818E-15</v>
      </c>
      <c r="L644" s="2">
        <f t="shared" si="169"/>
        <v>-0.28378119310727012</v>
      </c>
      <c r="M644" s="2">
        <f t="shared" si="170"/>
        <v>0.92500000000000004</v>
      </c>
      <c r="N644" s="2">
        <f t="shared" si="171"/>
        <v>0.82499999999999996</v>
      </c>
      <c r="O644" s="2"/>
      <c r="P644" t="str">
        <f t="shared" si="172"/>
        <v>0.000000,-0.283781,0.925000</v>
      </c>
      <c r="R644" t="str">
        <f t="shared" si="173"/>
        <v>0.000000,-0.283781,0.825000</v>
      </c>
      <c r="T644" t="str">
        <f t="shared" si="174"/>
        <v>0.000000,-0.375000,0.875000 0.000000,-0.283781,0.925000</v>
      </c>
      <c r="V644" t="str">
        <f t="shared" si="175"/>
        <v>0.000000,-0.375000,0.875000 0.000000,-0.283781,0.825000</v>
      </c>
    </row>
    <row r="645" spans="1:22" x14ac:dyDescent="0.25">
      <c r="A645" s="143">
        <f t="shared" si="184"/>
        <v>631</v>
      </c>
      <c r="B645" s="133">
        <f t="shared" si="176"/>
        <v>3155</v>
      </c>
      <c r="C645" s="2">
        <f t="shared" si="177"/>
        <v>55.065137900421099</v>
      </c>
      <c r="D645" s="2">
        <f t="shared" si="178"/>
        <v>8.715574274765947E-2</v>
      </c>
      <c r="E645" s="2">
        <f t="shared" si="179"/>
        <v>-0.99619469809174543</v>
      </c>
      <c r="F645" s="2">
        <f t="shared" si="180"/>
        <v>3.2683403530372301E-2</v>
      </c>
      <c r="G645" s="2">
        <f t="shared" si="181"/>
        <v>-0.37357301178440455</v>
      </c>
      <c r="H645" s="2">
        <f t="shared" si="182"/>
        <v>0.87638888888888888</v>
      </c>
      <c r="I645" t="str">
        <f t="shared" si="183"/>
        <v>0.032683,-0.373573,0.876389</v>
      </c>
      <c r="K645" s="2">
        <f t="shared" si="168"/>
        <v>2.4733160663081111E-2</v>
      </c>
      <c r="L645" s="2">
        <f t="shared" si="169"/>
        <v>-0.2827013199916123</v>
      </c>
      <c r="M645" s="2">
        <f t="shared" si="170"/>
        <v>0.92638888888888893</v>
      </c>
      <c r="N645" s="2">
        <f t="shared" si="171"/>
        <v>0.82638888888888884</v>
      </c>
      <c r="O645" s="2"/>
      <c r="P645" t="str">
        <f t="shared" si="172"/>
        <v>0.024733,-0.282701,0.926389</v>
      </c>
      <c r="R645" t="str">
        <f t="shared" si="173"/>
        <v>0.024733,-0.282701,0.826389</v>
      </c>
      <c r="T645" t="str">
        <f t="shared" si="174"/>
        <v>0.032683,-0.373573,0.876389 0.024733,-0.282701,0.926389</v>
      </c>
      <c r="V645" t="str">
        <f t="shared" si="175"/>
        <v>0.032683,-0.373573,0.876389 0.024733,-0.282701,0.826389</v>
      </c>
    </row>
    <row r="646" spans="1:22" x14ac:dyDescent="0.25">
      <c r="A646" s="143">
        <f t="shared" si="184"/>
        <v>632</v>
      </c>
      <c r="B646" s="133">
        <f t="shared" si="176"/>
        <v>3160</v>
      </c>
      <c r="C646" s="2">
        <f t="shared" si="177"/>
        <v>55.152404363020814</v>
      </c>
      <c r="D646" s="2">
        <f t="shared" si="178"/>
        <v>0.17364817766692978</v>
      </c>
      <c r="E646" s="2">
        <f t="shared" si="179"/>
        <v>-0.98480775301220813</v>
      </c>
      <c r="F646" s="2">
        <f t="shared" si="180"/>
        <v>6.5118066625098669E-2</v>
      </c>
      <c r="G646" s="2">
        <f t="shared" si="181"/>
        <v>-0.36930290737957805</v>
      </c>
      <c r="H646" s="2">
        <f t="shared" si="182"/>
        <v>0.87777777777777777</v>
      </c>
      <c r="I646" t="str">
        <f t="shared" si="183"/>
        <v>0.065118,-0.369303,0.877778</v>
      </c>
      <c r="K646" s="2">
        <f t="shared" si="168"/>
        <v>4.9278087039224552E-2</v>
      </c>
      <c r="L646" s="2">
        <f t="shared" si="169"/>
        <v>-0.2794699191310942</v>
      </c>
      <c r="M646" s="2">
        <f t="shared" si="170"/>
        <v>0.92777777777777781</v>
      </c>
      <c r="N646" s="2">
        <f t="shared" si="171"/>
        <v>0.82777777777777772</v>
      </c>
      <c r="O646" s="2"/>
      <c r="P646" t="str">
        <f t="shared" si="172"/>
        <v>0.049278,-0.279470,0.927778</v>
      </c>
      <c r="R646" t="str">
        <f t="shared" si="173"/>
        <v>0.049278,-0.279470,0.827778</v>
      </c>
      <c r="T646" t="str">
        <f t="shared" si="174"/>
        <v>0.065118,-0.369303,0.877778 0.049278,-0.279470,0.927778</v>
      </c>
      <c r="V646" t="str">
        <f t="shared" si="175"/>
        <v>0.065118,-0.369303,0.877778 0.049278,-0.279470,0.827778</v>
      </c>
    </row>
    <row r="647" spans="1:22" x14ac:dyDescent="0.25">
      <c r="A647" s="143">
        <f t="shared" si="184"/>
        <v>633</v>
      </c>
      <c r="B647" s="133">
        <f t="shared" si="176"/>
        <v>3165</v>
      </c>
      <c r="C647" s="2">
        <f t="shared" si="177"/>
        <v>55.239670825620529</v>
      </c>
      <c r="D647" s="2">
        <f t="shared" si="178"/>
        <v>0.25881904510251841</v>
      </c>
      <c r="E647" s="2">
        <f t="shared" si="179"/>
        <v>-0.96592582628906887</v>
      </c>
      <c r="F647" s="2">
        <f t="shared" si="180"/>
        <v>9.7057141913444403E-2</v>
      </c>
      <c r="G647" s="2">
        <f t="shared" si="181"/>
        <v>-0.36222218485840085</v>
      </c>
      <c r="H647" s="2">
        <f t="shared" si="182"/>
        <v>0.87916666666666665</v>
      </c>
      <c r="I647" t="str">
        <f t="shared" si="183"/>
        <v>0.097057,-0.362222,0.879167</v>
      </c>
      <c r="K647" s="2">
        <f t="shared" si="168"/>
        <v>7.3447977418077029E-2</v>
      </c>
      <c r="L647" s="2">
        <f t="shared" si="169"/>
        <v>-0.27411158343743769</v>
      </c>
      <c r="M647" s="2">
        <f t="shared" si="170"/>
        <v>0.9291666666666667</v>
      </c>
      <c r="N647" s="2">
        <f t="shared" si="171"/>
        <v>0.82916666666666661</v>
      </c>
      <c r="O647" s="2"/>
      <c r="P647" t="str">
        <f t="shared" si="172"/>
        <v>0.073448,-0.274112,0.929167</v>
      </c>
      <c r="R647" t="str">
        <f t="shared" si="173"/>
        <v>0.073448,-0.274112,0.829167</v>
      </c>
      <c r="T647" t="str">
        <f t="shared" si="174"/>
        <v>0.097057,-0.362222,0.879167 0.073448,-0.274112,0.929167</v>
      </c>
      <c r="V647" t="str">
        <f t="shared" si="175"/>
        <v>0.097057,-0.362222,0.879167 0.073448,-0.274112,0.829167</v>
      </c>
    </row>
    <row r="648" spans="1:22" x14ac:dyDescent="0.25">
      <c r="A648" s="143">
        <f t="shared" si="184"/>
        <v>634</v>
      </c>
      <c r="B648" s="133">
        <f t="shared" si="176"/>
        <v>3170</v>
      </c>
      <c r="C648" s="2">
        <f t="shared" si="177"/>
        <v>55.326937288220243</v>
      </c>
      <c r="D648" s="2">
        <f t="shared" si="178"/>
        <v>0.34202014332566466</v>
      </c>
      <c r="E648" s="2">
        <f t="shared" si="179"/>
        <v>-0.93969262078590987</v>
      </c>
      <c r="F648" s="2">
        <f t="shared" si="180"/>
        <v>0.12825755374712425</v>
      </c>
      <c r="G648" s="2">
        <f t="shared" si="181"/>
        <v>-0.35238473279471622</v>
      </c>
      <c r="H648" s="2">
        <f t="shared" si="182"/>
        <v>0.88055555555555554</v>
      </c>
      <c r="I648" t="str">
        <f t="shared" si="183"/>
        <v>0.128258,-0.352385,0.880556</v>
      </c>
      <c r="K648" s="2">
        <f t="shared" si="168"/>
        <v>9.7058884339676646E-2</v>
      </c>
      <c r="L648" s="2">
        <f t="shared" si="169"/>
        <v>-0.26666709308072306</v>
      </c>
      <c r="M648" s="2">
        <f t="shared" si="170"/>
        <v>0.93055555555555558</v>
      </c>
      <c r="N648" s="2">
        <f t="shared" si="171"/>
        <v>0.83055555555555549</v>
      </c>
      <c r="O648" s="2"/>
      <c r="P648" t="str">
        <f t="shared" si="172"/>
        <v>0.097059,-0.266667,0.930556</v>
      </c>
      <c r="R648" t="str">
        <f t="shared" si="173"/>
        <v>0.097059,-0.266667,0.830556</v>
      </c>
      <c r="T648" t="str">
        <f t="shared" si="174"/>
        <v>0.128258,-0.352385,0.880556 0.097059,-0.266667,0.930556</v>
      </c>
      <c r="V648" t="str">
        <f t="shared" si="175"/>
        <v>0.128258,-0.352385,0.880556 0.097059,-0.266667,0.830556</v>
      </c>
    </row>
    <row r="649" spans="1:22" x14ac:dyDescent="0.25">
      <c r="A649" s="143">
        <f t="shared" si="184"/>
        <v>635</v>
      </c>
      <c r="B649" s="133">
        <f t="shared" si="176"/>
        <v>3175</v>
      </c>
      <c r="C649" s="2">
        <f t="shared" si="177"/>
        <v>55.414203750819965</v>
      </c>
      <c r="D649" s="2">
        <f t="shared" si="178"/>
        <v>0.42261826174070027</v>
      </c>
      <c r="E649" s="2">
        <f t="shared" si="179"/>
        <v>-0.9063077870366496</v>
      </c>
      <c r="F649" s="2">
        <f t="shared" si="180"/>
        <v>0.15848184815276262</v>
      </c>
      <c r="G649" s="2">
        <f t="shared" si="181"/>
        <v>-0.3398654201387436</v>
      </c>
      <c r="H649" s="2">
        <f t="shared" si="182"/>
        <v>0.88194444444444453</v>
      </c>
      <c r="I649" t="str">
        <f t="shared" si="183"/>
        <v>0.158482,-0.339865,0.881944</v>
      </c>
      <c r="K649" s="2">
        <f t="shared" si="168"/>
        <v>0.11993111454569649</v>
      </c>
      <c r="L649" s="2">
        <f t="shared" si="169"/>
        <v>-0.25719310512767013</v>
      </c>
      <c r="M649" s="2">
        <f t="shared" si="170"/>
        <v>0.93194444444444458</v>
      </c>
      <c r="N649" s="2">
        <f t="shared" si="171"/>
        <v>0.83194444444444449</v>
      </c>
      <c r="O649" s="2"/>
      <c r="P649" t="str">
        <f t="shared" si="172"/>
        <v>0.119931,-0.257193,0.931944</v>
      </c>
      <c r="R649" t="str">
        <f t="shared" si="173"/>
        <v>0.119931,-0.257193,0.831944</v>
      </c>
      <c r="T649" t="str">
        <f t="shared" si="174"/>
        <v>0.158482,-0.339865,0.881944 0.119931,-0.257193,0.931944</v>
      </c>
      <c r="V649" t="str">
        <f t="shared" si="175"/>
        <v>0.158482,-0.339865,0.881944 0.119931,-0.257193,0.831944</v>
      </c>
    </row>
    <row r="650" spans="1:22" x14ac:dyDescent="0.25">
      <c r="A650" s="143">
        <f t="shared" si="184"/>
        <v>636</v>
      </c>
      <c r="B650" s="133">
        <f t="shared" si="176"/>
        <v>3180</v>
      </c>
      <c r="C650" s="2">
        <f t="shared" si="177"/>
        <v>55.50147021341968</v>
      </c>
      <c r="D650" s="2">
        <f t="shared" si="178"/>
        <v>0.49999999999999917</v>
      </c>
      <c r="E650" s="2">
        <f t="shared" si="179"/>
        <v>-0.86602540378443915</v>
      </c>
      <c r="F650" s="2">
        <f t="shared" si="180"/>
        <v>0.18749999999999969</v>
      </c>
      <c r="G650" s="2">
        <f t="shared" si="181"/>
        <v>-0.32475952641916467</v>
      </c>
      <c r="H650" s="2">
        <f t="shared" si="182"/>
        <v>0.88333333333333341</v>
      </c>
      <c r="I650" t="str">
        <f t="shared" si="183"/>
        <v>0.187500,-0.324760,0.883333</v>
      </c>
      <c r="K650" s="2">
        <f t="shared" si="168"/>
        <v>0.14189059655363481</v>
      </c>
      <c r="L650" s="2">
        <f t="shared" si="169"/>
        <v>-0.24576172234715352</v>
      </c>
      <c r="M650" s="2">
        <f t="shared" si="170"/>
        <v>0.93333333333333346</v>
      </c>
      <c r="N650" s="2">
        <f t="shared" si="171"/>
        <v>0.83333333333333337</v>
      </c>
      <c r="O650" s="2"/>
      <c r="P650" t="str">
        <f t="shared" si="172"/>
        <v>0.141891,-0.245762,0.933333</v>
      </c>
      <c r="R650" t="str">
        <f t="shared" si="173"/>
        <v>0.141891,-0.245762,0.833333</v>
      </c>
      <c r="T650" t="str">
        <f t="shared" si="174"/>
        <v>0.187500,-0.324760,0.883333 0.141891,-0.245762,0.933333</v>
      </c>
      <c r="V650" t="str">
        <f t="shared" si="175"/>
        <v>0.187500,-0.324760,0.883333 0.141891,-0.245762,0.833333</v>
      </c>
    </row>
    <row r="651" spans="1:22" x14ac:dyDescent="0.25">
      <c r="A651" s="143">
        <f t="shared" si="184"/>
        <v>637</v>
      </c>
      <c r="B651" s="133">
        <f t="shared" si="176"/>
        <v>3185</v>
      </c>
      <c r="C651" s="2">
        <f t="shared" si="177"/>
        <v>55.588736676019394</v>
      </c>
      <c r="D651" s="2">
        <f t="shared" si="178"/>
        <v>0.57357643635104372</v>
      </c>
      <c r="E651" s="2">
        <f t="shared" si="179"/>
        <v>-0.81915204428899346</v>
      </c>
      <c r="F651" s="2">
        <f t="shared" si="180"/>
        <v>0.21509116363164138</v>
      </c>
      <c r="G651" s="2">
        <f t="shared" si="181"/>
        <v>-0.30718201660837252</v>
      </c>
      <c r="H651" s="2">
        <f t="shared" si="182"/>
        <v>0.8847222222222223</v>
      </c>
      <c r="I651" t="str">
        <f t="shared" si="183"/>
        <v>0.215091,-0.307182,0.884722</v>
      </c>
      <c r="K651" s="2">
        <f t="shared" si="168"/>
        <v>0.16277020544591536</v>
      </c>
      <c r="L651" s="2">
        <f t="shared" si="169"/>
        <v>-0.23245994446458995</v>
      </c>
      <c r="M651" s="2">
        <f t="shared" si="170"/>
        <v>0.93472222222222234</v>
      </c>
      <c r="N651" s="2">
        <f t="shared" si="171"/>
        <v>0.83472222222222225</v>
      </c>
      <c r="O651" s="2"/>
      <c r="P651" t="str">
        <f t="shared" si="172"/>
        <v>0.162770,-0.232460,0.934722</v>
      </c>
      <c r="R651" t="str">
        <f t="shared" si="173"/>
        <v>0.162770,-0.232460,0.834722</v>
      </c>
      <c r="T651" t="str">
        <f t="shared" si="174"/>
        <v>0.215091,-0.307182,0.884722 0.162770,-0.232460,0.934722</v>
      </c>
      <c r="V651" t="str">
        <f t="shared" si="175"/>
        <v>0.215091,-0.307182,0.884722 0.162770,-0.232460,0.834722</v>
      </c>
    </row>
    <row r="652" spans="1:22" x14ac:dyDescent="0.25">
      <c r="A652" s="143">
        <f t="shared" si="184"/>
        <v>638</v>
      </c>
      <c r="B652" s="133">
        <f t="shared" si="176"/>
        <v>3190</v>
      </c>
      <c r="C652" s="2">
        <f t="shared" si="177"/>
        <v>55.676003138619116</v>
      </c>
      <c r="D652" s="2">
        <f t="shared" si="178"/>
        <v>0.64278760968654114</v>
      </c>
      <c r="E652" s="2">
        <f t="shared" si="179"/>
        <v>-0.76604444311897646</v>
      </c>
      <c r="F652" s="2">
        <f t="shared" si="180"/>
        <v>0.24104535363245294</v>
      </c>
      <c r="G652" s="2">
        <f t="shared" si="181"/>
        <v>-0.28726666616961616</v>
      </c>
      <c r="H652" s="2">
        <f t="shared" si="182"/>
        <v>0.88611111111111118</v>
      </c>
      <c r="I652" t="str">
        <f t="shared" si="183"/>
        <v>0.241045,-0.287267,0.886111</v>
      </c>
      <c r="K652" s="2">
        <f t="shared" si="168"/>
        <v>0.1824110347914169</v>
      </c>
      <c r="L652" s="2">
        <f t="shared" si="169"/>
        <v>-0.21738900604149747</v>
      </c>
      <c r="M652" s="2">
        <f t="shared" si="170"/>
        <v>0.93611111111111123</v>
      </c>
      <c r="N652" s="2">
        <f t="shared" si="171"/>
        <v>0.83611111111111114</v>
      </c>
      <c r="O652" s="2"/>
      <c r="P652" t="str">
        <f t="shared" si="172"/>
        <v>0.182411,-0.217389,0.936111</v>
      </c>
      <c r="R652" t="str">
        <f t="shared" si="173"/>
        <v>0.182411,-0.217389,0.836111</v>
      </c>
      <c r="T652" t="str">
        <f t="shared" si="174"/>
        <v>0.241045,-0.287267,0.886111 0.182411,-0.217389,0.936111</v>
      </c>
      <c r="V652" t="str">
        <f t="shared" si="175"/>
        <v>0.241045,-0.287267,0.886111 0.182411,-0.217389,0.836111</v>
      </c>
    </row>
    <row r="653" spans="1:22" x14ac:dyDescent="0.25">
      <c r="A653" s="143">
        <f t="shared" si="184"/>
        <v>639</v>
      </c>
      <c r="B653" s="133">
        <f t="shared" si="176"/>
        <v>3195</v>
      </c>
      <c r="C653" s="2">
        <f t="shared" si="177"/>
        <v>55.76326960121883</v>
      </c>
      <c r="D653" s="2">
        <f t="shared" si="178"/>
        <v>0.70710678118654791</v>
      </c>
      <c r="E653" s="2">
        <f t="shared" si="179"/>
        <v>-0.70710678118654713</v>
      </c>
      <c r="F653" s="2">
        <f t="shared" si="180"/>
        <v>0.26516504294495546</v>
      </c>
      <c r="G653" s="2">
        <f t="shared" si="181"/>
        <v>-0.26516504294495519</v>
      </c>
      <c r="H653" s="2">
        <f t="shared" si="182"/>
        <v>0.88750000000000007</v>
      </c>
      <c r="I653" t="str">
        <f t="shared" si="183"/>
        <v>0.265165,-0.265165,0.887500</v>
      </c>
      <c r="K653" s="2">
        <f t="shared" si="168"/>
        <v>0.20066360601935995</v>
      </c>
      <c r="L653" s="2">
        <f t="shared" si="169"/>
        <v>-0.20066360601935973</v>
      </c>
      <c r="M653" s="2">
        <f t="shared" si="170"/>
        <v>0.93750000000000011</v>
      </c>
      <c r="N653" s="2">
        <f t="shared" si="171"/>
        <v>0.83750000000000002</v>
      </c>
      <c r="O653" s="2"/>
      <c r="P653" t="str">
        <f t="shared" si="172"/>
        <v>0.200664,-0.200664,0.937500</v>
      </c>
      <c r="R653" t="str">
        <f t="shared" si="173"/>
        <v>0.200664,-0.200664,0.837500</v>
      </c>
      <c r="T653" t="str">
        <f t="shared" si="174"/>
        <v>0.265165,-0.265165,0.887500 0.200664,-0.200664,0.937500</v>
      </c>
      <c r="V653" t="str">
        <f t="shared" si="175"/>
        <v>0.265165,-0.265165,0.887500 0.200664,-0.200664,0.837500</v>
      </c>
    </row>
    <row r="654" spans="1:22" x14ac:dyDescent="0.25">
      <c r="A654" s="143">
        <f t="shared" si="184"/>
        <v>640</v>
      </c>
      <c r="B654" s="133">
        <f t="shared" si="176"/>
        <v>3200</v>
      </c>
      <c r="C654" s="2">
        <f t="shared" si="177"/>
        <v>55.850536063818545</v>
      </c>
      <c r="D654" s="2">
        <f t="shared" si="178"/>
        <v>0.76604444311897713</v>
      </c>
      <c r="E654" s="2">
        <f t="shared" si="179"/>
        <v>-0.64278760968654036</v>
      </c>
      <c r="F654" s="2">
        <f t="shared" si="180"/>
        <v>0.28726666616961644</v>
      </c>
      <c r="G654" s="2">
        <f t="shared" si="181"/>
        <v>-0.24104535363245264</v>
      </c>
      <c r="H654" s="2">
        <f t="shared" si="182"/>
        <v>0.88888888888888895</v>
      </c>
      <c r="I654" t="str">
        <f t="shared" si="183"/>
        <v>0.287267,-0.241045,0.888889</v>
      </c>
      <c r="K654" s="2">
        <f t="shared" si="168"/>
        <v>0.21738900604149766</v>
      </c>
      <c r="L654" s="2">
        <f t="shared" si="169"/>
        <v>-0.18241103479141668</v>
      </c>
      <c r="M654" s="2">
        <f t="shared" si="170"/>
        <v>0.93888888888888899</v>
      </c>
      <c r="N654" s="2">
        <f t="shared" si="171"/>
        <v>0.83888888888888891</v>
      </c>
      <c r="O654" s="2"/>
      <c r="P654" t="str">
        <f t="shared" si="172"/>
        <v>0.217389,-0.182411,0.938889</v>
      </c>
      <c r="R654" t="str">
        <f t="shared" si="173"/>
        <v>0.217389,-0.182411,0.838889</v>
      </c>
      <c r="T654" t="str">
        <f t="shared" si="174"/>
        <v>0.287267,-0.241045,0.888889 0.217389,-0.182411,0.938889</v>
      </c>
      <c r="V654" t="str">
        <f t="shared" si="175"/>
        <v>0.287267,-0.241045,0.888889 0.217389,-0.182411,0.838889</v>
      </c>
    </row>
    <row r="655" spans="1:22" x14ac:dyDescent="0.25">
      <c r="A655" s="143">
        <f t="shared" si="184"/>
        <v>641</v>
      </c>
      <c r="B655" s="133">
        <f t="shared" si="176"/>
        <v>3205</v>
      </c>
      <c r="C655" s="2">
        <f t="shared" si="177"/>
        <v>55.93780252641826</v>
      </c>
      <c r="D655" s="2">
        <f t="shared" si="178"/>
        <v>0.81915204428898991</v>
      </c>
      <c r="E655" s="2">
        <f t="shared" si="179"/>
        <v>-0.57357643635104882</v>
      </c>
      <c r="F655" s="2">
        <f t="shared" si="180"/>
        <v>0.30718201660837119</v>
      </c>
      <c r="G655" s="2">
        <f t="shared" si="181"/>
        <v>-0.21509116363164332</v>
      </c>
      <c r="H655" s="2">
        <f t="shared" si="182"/>
        <v>0.89027777777777783</v>
      </c>
      <c r="I655" t="str">
        <f t="shared" si="183"/>
        <v>0.307182,-0.215091,0.890278</v>
      </c>
      <c r="K655" s="2">
        <f t="shared" ref="K655:K718" si="185">$B$8+($D655*($F$5/2))</f>
        <v>0.23245994446458892</v>
      </c>
      <c r="L655" s="2">
        <f t="shared" ref="L655:L718" si="186">$B$9+($E655*($F$5/2))</f>
        <v>-0.1627702054459168</v>
      </c>
      <c r="M655" s="2">
        <f t="shared" ref="M655:M718" si="187">H655+($F$6/2)</f>
        <v>0.94027777777777788</v>
      </c>
      <c r="N655" s="2">
        <f t="shared" ref="N655:N718" si="188">$H655-($F$6/2)</f>
        <v>0.84027777777777779</v>
      </c>
      <c r="O655" s="2"/>
      <c r="P655" t="str">
        <f t="shared" ref="P655:P718" si="189">TEXT(K655,"0.000000") &amp; "," &amp; TEXT(L655,"0.000000") &amp; "," &amp; TEXT(M655,"0.000000")</f>
        <v>0.232460,-0.162770,0.940278</v>
      </c>
      <c r="R655" t="str">
        <f t="shared" ref="R655:R718" si="190">TEXT(K655,"0.000000") &amp; "," &amp; TEXT(L655,"0.000000") &amp; "," &amp; TEXT(N655,"0.000000")</f>
        <v>0.232460,-0.162770,0.840278</v>
      </c>
      <c r="T655" t="str">
        <f t="shared" ref="T655:T718" si="191">I655 &amp; " " &amp; P655</f>
        <v>0.307182,-0.215091,0.890278 0.232460,-0.162770,0.940278</v>
      </c>
      <c r="V655" t="str">
        <f t="shared" ref="V655:V718" si="192">I655 &amp; " " &amp; R655</f>
        <v>0.307182,-0.215091,0.890278 0.232460,-0.162770,0.840278</v>
      </c>
    </row>
    <row r="656" spans="1:22" x14ac:dyDescent="0.25">
      <c r="A656" s="143">
        <f t="shared" si="184"/>
        <v>642</v>
      </c>
      <c r="B656" s="133">
        <f t="shared" si="176"/>
        <v>3210</v>
      </c>
      <c r="C656" s="2">
        <f t="shared" si="177"/>
        <v>56.025068989017981</v>
      </c>
      <c r="D656" s="2">
        <f t="shared" si="178"/>
        <v>0.8660254037844396</v>
      </c>
      <c r="E656" s="2">
        <f t="shared" si="179"/>
        <v>-0.49999999999999828</v>
      </c>
      <c r="F656" s="2">
        <f t="shared" si="180"/>
        <v>0.32475952641916483</v>
      </c>
      <c r="G656" s="2">
        <f t="shared" si="181"/>
        <v>-0.18749999999999936</v>
      </c>
      <c r="H656" s="2">
        <f t="shared" si="182"/>
        <v>0.89166666666666672</v>
      </c>
      <c r="I656" t="str">
        <f t="shared" si="183"/>
        <v>0.324760,-0.187500,0.891667</v>
      </c>
      <c r="K656" s="2">
        <f t="shared" si="185"/>
        <v>0.24576172234715363</v>
      </c>
      <c r="L656" s="2">
        <f t="shared" si="186"/>
        <v>-0.14189059655363456</v>
      </c>
      <c r="M656" s="2">
        <f t="shared" si="187"/>
        <v>0.94166666666666676</v>
      </c>
      <c r="N656" s="2">
        <f t="shared" si="188"/>
        <v>0.84166666666666667</v>
      </c>
      <c r="O656" s="2"/>
      <c r="P656" t="str">
        <f t="shared" si="189"/>
        <v>0.245762,-0.141891,0.941667</v>
      </c>
      <c r="R656" t="str">
        <f t="shared" si="190"/>
        <v>0.245762,-0.141891,0.841667</v>
      </c>
      <c r="T656" t="str">
        <f t="shared" si="191"/>
        <v>0.324760,-0.187500,0.891667 0.245762,-0.141891,0.941667</v>
      </c>
      <c r="V656" t="str">
        <f t="shared" si="192"/>
        <v>0.324760,-0.187500,0.891667 0.245762,-0.141891,0.841667</v>
      </c>
    </row>
    <row r="657" spans="1:22" x14ac:dyDescent="0.25">
      <c r="A657" s="143">
        <f t="shared" si="184"/>
        <v>643</v>
      </c>
      <c r="B657" s="133">
        <f t="shared" si="176"/>
        <v>3215</v>
      </c>
      <c r="C657" s="2">
        <f t="shared" si="177"/>
        <v>56.112335451617696</v>
      </c>
      <c r="D657" s="2">
        <f t="shared" si="178"/>
        <v>0.90630778703665005</v>
      </c>
      <c r="E657" s="2">
        <f t="shared" si="179"/>
        <v>-0.42261826174069939</v>
      </c>
      <c r="F657" s="2">
        <f t="shared" si="180"/>
        <v>0.33986542013874377</v>
      </c>
      <c r="G657" s="2">
        <f t="shared" si="181"/>
        <v>-0.15848184815276228</v>
      </c>
      <c r="H657" s="2">
        <f t="shared" si="182"/>
        <v>0.8930555555555556</v>
      </c>
      <c r="I657" t="str">
        <f t="shared" si="183"/>
        <v>0.339865,-0.158482,0.893056</v>
      </c>
      <c r="K657" s="2">
        <f t="shared" si="185"/>
        <v>0.25719310512767024</v>
      </c>
      <c r="L657" s="2">
        <f t="shared" si="186"/>
        <v>-0.11993111454569624</v>
      </c>
      <c r="M657" s="2">
        <f t="shared" si="187"/>
        <v>0.94305555555555565</v>
      </c>
      <c r="N657" s="2">
        <f t="shared" si="188"/>
        <v>0.84305555555555556</v>
      </c>
      <c r="O657" s="2"/>
      <c r="P657" t="str">
        <f t="shared" si="189"/>
        <v>0.257193,-0.119931,0.943056</v>
      </c>
      <c r="R657" t="str">
        <f t="shared" si="190"/>
        <v>0.257193,-0.119931,0.843056</v>
      </c>
      <c r="T657" t="str">
        <f t="shared" si="191"/>
        <v>0.339865,-0.158482,0.893056 0.257193,-0.119931,0.943056</v>
      </c>
      <c r="V657" t="str">
        <f t="shared" si="192"/>
        <v>0.339865,-0.158482,0.893056 0.257193,-0.119931,0.843056</v>
      </c>
    </row>
    <row r="658" spans="1:22" x14ac:dyDescent="0.25">
      <c r="A658" s="143">
        <f t="shared" si="184"/>
        <v>644</v>
      </c>
      <c r="B658" s="133">
        <f t="shared" si="176"/>
        <v>3220</v>
      </c>
      <c r="C658" s="2">
        <f t="shared" si="177"/>
        <v>56.199601914217411</v>
      </c>
      <c r="D658" s="2">
        <f t="shared" si="178"/>
        <v>0.93969262078590776</v>
      </c>
      <c r="E658" s="2">
        <f t="shared" si="179"/>
        <v>-0.34202014332567043</v>
      </c>
      <c r="F658" s="2">
        <f t="shared" si="180"/>
        <v>0.35238473279471538</v>
      </c>
      <c r="G658" s="2">
        <f t="shared" si="181"/>
        <v>-0.12825755374712641</v>
      </c>
      <c r="H658" s="2">
        <f t="shared" si="182"/>
        <v>0.89444444444444449</v>
      </c>
      <c r="I658" t="str">
        <f t="shared" si="183"/>
        <v>0.352385,-0.128258,0.894444</v>
      </c>
      <c r="K658" s="2">
        <f t="shared" si="185"/>
        <v>0.26666709308072245</v>
      </c>
      <c r="L658" s="2">
        <f t="shared" si="186"/>
        <v>-9.7058884339678284E-2</v>
      </c>
      <c r="M658" s="2">
        <f t="shared" si="187"/>
        <v>0.94444444444444453</v>
      </c>
      <c r="N658" s="2">
        <f t="shared" si="188"/>
        <v>0.84444444444444444</v>
      </c>
      <c r="O658" s="2"/>
      <c r="P658" t="str">
        <f t="shared" si="189"/>
        <v>0.266667,-0.097059,0.944444</v>
      </c>
      <c r="R658" t="str">
        <f t="shared" si="190"/>
        <v>0.266667,-0.097059,0.844444</v>
      </c>
      <c r="T658" t="str">
        <f t="shared" si="191"/>
        <v>0.352385,-0.128258,0.894444 0.266667,-0.097059,0.944444</v>
      </c>
      <c r="V658" t="str">
        <f t="shared" si="192"/>
        <v>0.352385,-0.128258,0.894444 0.266667,-0.097059,0.844444</v>
      </c>
    </row>
    <row r="659" spans="1:22" x14ac:dyDescent="0.25">
      <c r="A659" s="143">
        <f t="shared" si="184"/>
        <v>645</v>
      </c>
      <c r="B659" s="133">
        <f t="shared" si="176"/>
        <v>3225</v>
      </c>
      <c r="C659" s="2">
        <f t="shared" si="177"/>
        <v>56.286868376817125</v>
      </c>
      <c r="D659" s="2">
        <f t="shared" si="178"/>
        <v>0.96592582628906731</v>
      </c>
      <c r="E659" s="2">
        <f t="shared" si="179"/>
        <v>-0.25881904510252429</v>
      </c>
      <c r="F659" s="2">
        <f t="shared" si="180"/>
        <v>0.36222218485840024</v>
      </c>
      <c r="G659" s="2">
        <f t="shared" si="181"/>
        <v>-9.705714191344661E-2</v>
      </c>
      <c r="H659" s="2">
        <f t="shared" si="182"/>
        <v>0.89583333333333337</v>
      </c>
      <c r="I659" t="str">
        <f t="shared" si="183"/>
        <v>0.362222,-0.097057,0.895833</v>
      </c>
      <c r="K659" s="2">
        <f t="shared" si="185"/>
        <v>0.27411158343743725</v>
      </c>
      <c r="L659" s="2">
        <f t="shared" si="186"/>
        <v>-7.3447977418078708E-2</v>
      </c>
      <c r="M659" s="2">
        <f t="shared" si="187"/>
        <v>0.94583333333333341</v>
      </c>
      <c r="N659" s="2">
        <f t="shared" si="188"/>
        <v>0.84583333333333333</v>
      </c>
      <c r="O659" s="2"/>
      <c r="P659" t="str">
        <f t="shared" si="189"/>
        <v>0.274112,-0.073448,0.945833</v>
      </c>
      <c r="R659" t="str">
        <f t="shared" si="190"/>
        <v>0.274112,-0.073448,0.845833</v>
      </c>
      <c r="T659" t="str">
        <f t="shared" si="191"/>
        <v>0.362222,-0.097057,0.895833 0.274112,-0.073448,0.945833</v>
      </c>
      <c r="V659" t="str">
        <f t="shared" si="192"/>
        <v>0.362222,-0.097057,0.895833 0.274112,-0.073448,0.845833</v>
      </c>
    </row>
    <row r="660" spans="1:22" x14ac:dyDescent="0.25">
      <c r="A660" s="143">
        <f t="shared" si="184"/>
        <v>646</v>
      </c>
      <c r="B660" s="133">
        <f t="shared" si="176"/>
        <v>3230</v>
      </c>
      <c r="C660" s="2">
        <f t="shared" si="177"/>
        <v>56.374134839416847</v>
      </c>
      <c r="D660" s="2">
        <f t="shared" si="178"/>
        <v>0.98480775301220835</v>
      </c>
      <c r="E660" s="2">
        <f t="shared" si="179"/>
        <v>-0.17364817766692883</v>
      </c>
      <c r="F660" s="2">
        <f t="shared" si="180"/>
        <v>0.36930290737957816</v>
      </c>
      <c r="G660" s="2">
        <f t="shared" si="181"/>
        <v>-6.5118066625098309E-2</v>
      </c>
      <c r="H660" s="2">
        <f t="shared" si="182"/>
        <v>0.89722222222222225</v>
      </c>
      <c r="I660" t="str">
        <f t="shared" si="183"/>
        <v>0.369303,-0.065118,0.897222</v>
      </c>
      <c r="K660" s="2">
        <f t="shared" si="185"/>
        <v>0.27946991913109426</v>
      </c>
      <c r="L660" s="2">
        <f t="shared" si="186"/>
        <v>-4.9278087039224282E-2</v>
      </c>
      <c r="M660" s="2">
        <f t="shared" si="187"/>
        <v>0.9472222222222223</v>
      </c>
      <c r="N660" s="2">
        <f t="shared" si="188"/>
        <v>0.84722222222222221</v>
      </c>
      <c r="O660" s="2"/>
      <c r="P660" t="str">
        <f t="shared" si="189"/>
        <v>0.279470,-0.049278,0.947222</v>
      </c>
      <c r="R660" t="str">
        <f t="shared" si="190"/>
        <v>0.279470,-0.049278,0.847222</v>
      </c>
      <c r="T660" t="str">
        <f t="shared" si="191"/>
        <v>0.369303,-0.065118,0.897222 0.279470,-0.049278,0.947222</v>
      </c>
      <c r="V660" t="str">
        <f t="shared" si="192"/>
        <v>0.369303,-0.065118,0.897222 0.279470,-0.049278,0.847222</v>
      </c>
    </row>
    <row r="661" spans="1:22" x14ac:dyDescent="0.25">
      <c r="A661" s="143">
        <f t="shared" si="184"/>
        <v>647</v>
      </c>
      <c r="B661" s="133">
        <f t="shared" si="176"/>
        <v>3235</v>
      </c>
      <c r="C661" s="2">
        <f t="shared" si="177"/>
        <v>56.461401302016561</v>
      </c>
      <c r="D661" s="2">
        <f t="shared" si="178"/>
        <v>0.99619469809174555</v>
      </c>
      <c r="E661" s="2">
        <f t="shared" si="179"/>
        <v>-8.7155742747658499E-2</v>
      </c>
      <c r="F661" s="2">
        <f t="shared" si="180"/>
        <v>0.37357301178440461</v>
      </c>
      <c r="G661" s="2">
        <f t="shared" si="181"/>
        <v>-3.2683403530371941E-2</v>
      </c>
      <c r="H661" s="2">
        <f t="shared" si="182"/>
        <v>0.89861111111111114</v>
      </c>
      <c r="I661" t="str">
        <f t="shared" si="183"/>
        <v>0.373573,-0.032683,0.898611</v>
      </c>
      <c r="K661" s="2">
        <f t="shared" si="185"/>
        <v>0.2827013199916123</v>
      </c>
      <c r="L661" s="2">
        <f t="shared" si="186"/>
        <v>-2.4733160663080834E-2</v>
      </c>
      <c r="M661" s="2">
        <f t="shared" si="187"/>
        <v>0.94861111111111118</v>
      </c>
      <c r="N661" s="2">
        <f t="shared" si="188"/>
        <v>0.84861111111111109</v>
      </c>
      <c r="O661" s="2"/>
      <c r="P661" t="str">
        <f t="shared" si="189"/>
        <v>0.282701,-0.024733,0.948611</v>
      </c>
      <c r="R661" t="str">
        <f t="shared" si="190"/>
        <v>0.282701,-0.024733,0.848611</v>
      </c>
      <c r="T661" t="str">
        <f t="shared" si="191"/>
        <v>0.373573,-0.032683,0.898611 0.282701,-0.024733,0.948611</v>
      </c>
      <c r="V661" t="str">
        <f t="shared" si="192"/>
        <v>0.373573,-0.032683,0.898611 0.282701,-0.024733,0.848611</v>
      </c>
    </row>
    <row r="662" spans="1:22" x14ac:dyDescent="0.25">
      <c r="A662" s="143">
        <f t="shared" si="184"/>
        <v>648</v>
      </c>
      <c r="B662" s="133">
        <f t="shared" si="176"/>
        <v>3240</v>
      </c>
      <c r="C662" s="2">
        <f t="shared" si="177"/>
        <v>56.548667764616276</v>
      </c>
      <c r="D662" s="2">
        <f t="shared" si="178"/>
        <v>1</v>
      </c>
      <c r="E662" s="2">
        <f t="shared" si="179"/>
        <v>-2.205267218835516E-15</v>
      </c>
      <c r="F662" s="2">
        <f t="shared" si="180"/>
        <v>0.375</v>
      </c>
      <c r="G662" s="2">
        <f t="shared" si="181"/>
        <v>-8.2697520706331851E-16</v>
      </c>
      <c r="H662" s="2">
        <f t="shared" si="182"/>
        <v>0.9</v>
      </c>
      <c r="I662" t="str">
        <f t="shared" si="183"/>
        <v>0.375000,0.000000,0.900000</v>
      </c>
      <c r="K662" s="2">
        <f t="shared" si="185"/>
        <v>0.28378119310727012</v>
      </c>
      <c r="L662" s="2">
        <f t="shared" si="186"/>
        <v>-6.258133624814941E-16</v>
      </c>
      <c r="M662" s="2">
        <f t="shared" si="187"/>
        <v>0.95000000000000007</v>
      </c>
      <c r="N662" s="2">
        <f t="shared" si="188"/>
        <v>0.85</v>
      </c>
      <c r="O662" s="2"/>
      <c r="P662" t="str">
        <f t="shared" si="189"/>
        <v>0.283781,0.000000,0.950000</v>
      </c>
      <c r="R662" t="str">
        <f t="shared" si="190"/>
        <v>0.283781,0.000000,0.850000</v>
      </c>
      <c r="T662" t="str">
        <f t="shared" si="191"/>
        <v>0.375000,0.000000,0.900000 0.283781,0.000000,0.950000</v>
      </c>
      <c r="V662" t="str">
        <f t="shared" si="192"/>
        <v>0.375000,0.000000,0.900000 0.283781,0.000000,0.850000</v>
      </c>
    </row>
    <row r="663" spans="1:22" x14ac:dyDescent="0.25">
      <c r="A663" s="143">
        <f t="shared" si="184"/>
        <v>649</v>
      </c>
      <c r="B663" s="133">
        <f t="shared" si="176"/>
        <v>3245</v>
      </c>
      <c r="C663" s="2">
        <f t="shared" si="177"/>
        <v>56.635934227215991</v>
      </c>
      <c r="D663" s="2">
        <f t="shared" si="178"/>
        <v>0.99619469809174588</v>
      </c>
      <c r="E663" s="2">
        <f t="shared" si="179"/>
        <v>8.71557427476541E-2</v>
      </c>
      <c r="F663" s="2">
        <f t="shared" si="180"/>
        <v>0.37357301178440472</v>
      </c>
      <c r="G663" s="2">
        <f t="shared" si="181"/>
        <v>3.2683403530370289E-2</v>
      </c>
      <c r="H663" s="2">
        <f t="shared" si="182"/>
        <v>0.90138888888888891</v>
      </c>
      <c r="I663" t="str">
        <f t="shared" si="183"/>
        <v>0.373573,0.032683,0.901389</v>
      </c>
      <c r="K663" s="2">
        <f t="shared" si="185"/>
        <v>0.28270131999161241</v>
      </c>
      <c r="L663" s="2">
        <f t="shared" si="186"/>
        <v>2.4733160663079585E-2</v>
      </c>
      <c r="M663" s="2">
        <f t="shared" si="187"/>
        <v>0.95138888888888895</v>
      </c>
      <c r="N663" s="2">
        <f t="shared" si="188"/>
        <v>0.85138888888888886</v>
      </c>
      <c r="O663" s="2"/>
      <c r="P663" t="str">
        <f t="shared" si="189"/>
        <v>0.282701,0.024733,0.951389</v>
      </c>
      <c r="R663" t="str">
        <f t="shared" si="190"/>
        <v>0.282701,0.024733,0.851389</v>
      </c>
      <c r="T663" t="str">
        <f t="shared" si="191"/>
        <v>0.373573,0.032683,0.901389 0.282701,0.024733,0.951389</v>
      </c>
      <c r="V663" t="str">
        <f t="shared" si="192"/>
        <v>0.373573,0.032683,0.901389 0.282701,0.024733,0.851389</v>
      </c>
    </row>
    <row r="664" spans="1:22" x14ac:dyDescent="0.25">
      <c r="A664" s="143">
        <f t="shared" si="184"/>
        <v>650</v>
      </c>
      <c r="B664" s="133">
        <f t="shared" si="176"/>
        <v>3250</v>
      </c>
      <c r="C664" s="2">
        <f t="shared" si="177"/>
        <v>56.723200689815712</v>
      </c>
      <c r="D664" s="2">
        <f t="shared" si="178"/>
        <v>0.98480775301220791</v>
      </c>
      <c r="E664" s="2">
        <f t="shared" si="179"/>
        <v>0.17364817766693147</v>
      </c>
      <c r="F664" s="2">
        <f t="shared" si="180"/>
        <v>0.36930290737957794</v>
      </c>
      <c r="G664" s="2">
        <f t="shared" si="181"/>
        <v>6.5118066625099308E-2</v>
      </c>
      <c r="H664" s="2">
        <f t="shared" si="182"/>
        <v>0.90277777777777779</v>
      </c>
      <c r="I664" t="str">
        <f t="shared" si="183"/>
        <v>0.369303,0.065118,0.902778</v>
      </c>
      <c r="K664" s="2">
        <f t="shared" si="185"/>
        <v>0.27946991913109415</v>
      </c>
      <c r="L664" s="2">
        <f t="shared" si="186"/>
        <v>4.9278087039225031E-2</v>
      </c>
      <c r="M664" s="2">
        <f t="shared" si="187"/>
        <v>0.95277777777777783</v>
      </c>
      <c r="N664" s="2">
        <f t="shared" si="188"/>
        <v>0.85277777777777775</v>
      </c>
      <c r="O664" s="2"/>
      <c r="P664" t="str">
        <f t="shared" si="189"/>
        <v>0.279470,0.049278,0.952778</v>
      </c>
      <c r="R664" t="str">
        <f t="shared" si="190"/>
        <v>0.279470,0.049278,0.852778</v>
      </c>
      <c r="T664" t="str">
        <f t="shared" si="191"/>
        <v>0.369303,0.065118,0.902778 0.279470,0.049278,0.952778</v>
      </c>
      <c r="V664" t="str">
        <f t="shared" si="192"/>
        <v>0.369303,0.065118,0.902778 0.279470,0.049278,0.852778</v>
      </c>
    </row>
    <row r="665" spans="1:22" x14ac:dyDescent="0.25">
      <c r="A665" s="143">
        <f t="shared" si="184"/>
        <v>651</v>
      </c>
      <c r="B665" s="133">
        <f t="shared" si="176"/>
        <v>3255</v>
      </c>
      <c r="C665" s="2">
        <f t="shared" si="177"/>
        <v>56.810467152415427</v>
      </c>
      <c r="D665" s="2">
        <f t="shared" si="178"/>
        <v>0.96592582628906842</v>
      </c>
      <c r="E665" s="2">
        <f t="shared" si="179"/>
        <v>0.25881904510252007</v>
      </c>
      <c r="F665" s="2">
        <f t="shared" si="180"/>
        <v>0.36222218485840063</v>
      </c>
      <c r="G665" s="2">
        <f t="shared" si="181"/>
        <v>9.7057141913445028E-2</v>
      </c>
      <c r="H665" s="2">
        <f t="shared" si="182"/>
        <v>0.90416666666666667</v>
      </c>
      <c r="I665" t="str">
        <f t="shared" si="183"/>
        <v>0.362222,0.097057,0.904167</v>
      </c>
      <c r="K665" s="2">
        <f t="shared" si="185"/>
        <v>0.27411158343743758</v>
      </c>
      <c r="L665" s="2">
        <f t="shared" si="186"/>
        <v>7.3447977418077501E-2</v>
      </c>
      <c r="M665" s="2">
        <f t="shared" si="187"/>
        <v>0.95416666666666672</v>
      </c>
      <c r="N665" s="2">
        <f t="shared" si="188"/>
        <v>0.85416666666666663</v>
      </c>
      <c r="O665" s="2"/>
      <c r="P665" t="str">
        <f t="shared" si="189"/>
        <v>0.274112,0.073448,0.954167</v>
      </c>
      <c r="R665" t="str">
        <f t="shared" si="190"/>
        <v>0.274112,0.073448,0.854167</v>
      </c>
      <c r="T665" t="str">
        <f t="shared" si="191"/>
        <v>0.362222,0.097057,0.904167 0.274112,0.073448,0.954167</v>
      </c>
      <c r="V665" t="str">
        <f t="shared" si="192"/>
        <v>0.362222,0.097057,0.904167 0.274112,0.073448,0.854167</v>
      </c>
    </row>
    <row r="666" spans="1:22" x14ac:dyDescent="0.25">
      <c r="A666" s="143">
        <f t="shared" si="184"/>
        <v>652</v>
      </c>
      <c r="B666" s="133">
        <f t="shared" si="176"/>
        <v>3260</v>
      </c>
      <c r="C666" s="2">
        <f t="shared" si="177"/>
        <v>56.897733615015142</v>
      </c>
      <c r="D666" s="2">
        <f t="shared" si="178"/>
        <v>0.93969262078590932</v>
      </c>
      <c r="E666" s="2">
        <f t="shared" si="179"/>
        <v>0.34202014332566627</v>
      </c>
      <c r="F666" s="2">
        <f t="shared" si="180"/>
        <v>0.35238473279471599</v>
      </c>
      <c r="G666" s="2">
        <f t="shared" si="181"/>
        <v>0.12825755374712486</v>
      </c>
      <c r="H666" s="2">
        <f t="shared" si="182"/>
        <v>0.90555555555555556</v>
      </c>
      <c r="I666" t="str">
        <f t="shared" si="183"/>
        <v>0.352385,0.128258,0.905556</v>
      </c>
      <c r="K666" s="2">
        <f t="shared" si="185"/>
        <v>0.26666709308072289</v>
      </c>
      <c r="L666" s="2">
        <f t="shared" si="186"/>
        <v>9.7058884339677104E-2</v>
      </c>
      <c r="M666" s="2">
        <f t="shared" si="187"/>
        <v>0.9555555555555556</v>
      </c>
      <c r="N666" s="2">
        <f t="shared" si="188"/>
        <v>0.85555555555555551</v>
      </c>
      <c r="O666" s="2"/>
      <c r="P666" t="str">
        <f t="shared" si="189"/>
        <v>0.266667,0.097059,0.955556</v>
      </c>
      <c r="R666" t="str">
        <f t="shared" si="190"/>
        <v>0.266667,0.097059,0.855556</v>
      </c>
      <c r="T666" t="str">
        <f t="shared" si="191"/>
        <v>0.352385,0.128258,0.905556 0.266667,0.097059,0.955556</v>
      </c>
      <c r="V666" t="str">
        <f t="shared" si="192"/>
        <v>0.352385,0.128258,0.905556 0.266667,0.097059,0.855556</v>
      </c>
    </row>
    <row r="667" spans="1:22" x14ac:dyDescent="0.25">
      <c r="A667" s="143">
        <f t="shared" si="184"/>
        <v>653</v>
      </c>
      <c r="B667" s="133">
        <f t="shared" si="176"/>
        <v>3265</v>
      </c>
      <c r="C667" s="2">
        <f t="shared" si="177"/>
        <v>56.985000077614856</v>
      </c>
      <c r="D667" s="2">
        <f t="shared" si="178"/>
        <v>0.90630778703665182</v>
      </c>
      <c r="E667" s="2">
        <f t="shared" si="179"/>
        <v>0.42261826174069539</v>
      </c>
      <c r="F667" s="2">
        <f t="shared" si="180"/>
        <v>0.33986542013874443</v>
      </c>
      <c r="G667" s="2">
        <f t="shared" si="181"/>
        <v>0.15848184815276078</v>
      </c>
      <c r="H667" s="2">
        <f t="shared" si="182"/>
        <v>0.90694444444444444</v>
      </c>
      <c r="I667" t="str">
        <f t="shared" si="183"/>
        <v>0.339865,0.158482,0.906944</v>
      </c>
      <c r="K667" s="2">
        <f t="shared" si="185"/>
        <v>0.25719310512767074</v>
      </c>
      <c r="L667" s="2">
        <f t="shared" si="186"/>
        <v>0.11993111454569511</v>
      </c>
      <c r="M667" s="2">
        <f t="shared" si="187"/>
        <v>0.95694444444444449</v>
      </c>
      <c r="N667" s="2">
        <f t="shared" si="188"/>
        <v>0.8569444444444444</v>
      </c>
      <c r="O667" s="2"/>
      <c r="P667" t="str">
        <f t="shared" si="189"/>
        <v>0.257193,0.119931,0.956944</v>
      </c>
      <c r="R667" t="str">
        <f t="shared" si="190"/>
        <v>0.257193,0.119931,0.856944</v>
      </c>
      <c r="T667" t="str">
        <f t="shared" si="191"/>
        <v>0.339865,0.158482,0.906944 0.257193,0.119931,0.956944</v>
      </c>
      <c r="V667" t="str">
        <f t="shared" si="192"/>
        <v>0.339865,0.158482,0.906944 0.257193,0.119931,0.856944</v>
      </c>
    </row>
    <row r="668" spans="1:22" x14ac:dyDescent="0.25">
      <c r="A668" s="143">
        <f t="shared" si="184"/>
        <v>654</v>
      </c>
      <c r="B668" s="133">
        <f t="shared" si="176"/>
        <v>3270</v>
      </c>
      <c r="C668" s="2">
        <f t="shared" si="177"/>
        <v>57.072266540214578</v>
      </c>
      <c r="D668" s="2">
        <f t="shared" si="178"/>
        <v>0.86602540378443826</v>
      </c>
      <c r="E668" s="2">
        <f t="shared" si="179"/>
        <v>0.50000000000000067</v>
      </c>
      <c r="F668" s="2">
        <f t="shared" si="180"/>
        <v>0.32475952641916433</v>
      </c>
      <c r="G668" s="2">
        <f t="shared" si="181"/>
        <v>0.18750000000000025</v>
      </c>
      <c r="H668" s="2">
        <f t="shared" si="182"/>
        <v>0.90833333333333333</v>
      </c>
      <c r="I668" t="str">
        <f t="shared" si="183"/>
        <v>0.324760,0.187500,0.908333</v>
      </c>
      <c r="K668" s="2">
        <f t="shared" si="185"/>
        <v>0.24576172234715327</v>
      </c>
      <c r="L668" s="2">
        <f t="shared" si="186"/>
        <v>0.14189059655363526</v>
      </c>
      <c r="M668" s="2">
        <f t="shared" si="187"/>
        <v>0.95833333333333337</v>
      </c>
      <c r="N668" s="2">
        <f t="shared" si="188"/>
        <v>0.85833333333333328</v>
      </c>
      <c r="O668" s="2"/>
      <c r="P668" t="str">
        <f t="shared" si="189"/>
        <v>0.245762,0.141891,0.958333</v>
      </c>
      <c r="R668" t="str">
        <f t="shared" si="190"/>
        <v>0.245762,0.141891,0.858333</v>
      </c>
      <c r="T668" t="str">
        <f t="shared" si="191"/>
        <v>0.324760,0.187500,0.908333 0.245762,0.141891,0.958333</v>
      </c>
      <c r="V668" t="str">
        <f t="shared" si="192"/>
        <v>0.324760,0.187500,0.908333 0.245762,0.141891,0.858333</v>
      </c>
    </row>
    <row r="669" spans="1:22" x14ac:dyDescent="0.25">
      <c r="A669" s="143">
        <f t="shared" si="184"/>
        <v>655</v>
      </c>
      <c r="B669" s="133">
        <f t="shared" si="176"/>
        <v>3275</v>
      </c>
      <c r="C669" s="2">
        <f t="shared" si="177"/>
        <v>57.159533002814293</v>
      </c>
      <c r="D669" s="2">
        <f t="shared" si="178"/>
        <v>0.81915204428899246</v>
      </c>
      <c r="E669" s="2">
        <f t="shared" si="179"/>
        <v>0.57357643635104516</v>
      </c>
      <c r="F669" s="2">
        <f t="shared" si="180"/>
        <v>0.30718201660837219</v>
      </c>
      <c r="G669" s="2">
        <f t="shared" si="181"/>
        <v>0.21509116363164194</v>
      </c>
      <c r="H669" s="2">
        <f t="shared" si="182"/>
        <v>0.90972222222222221</v>
      </c>
      <c r="I669" t="str">
        <f t="shared" si="183"/>
        <v>0.307182,0.215091,0.909722</v>
      </c>
      <c r="K669" s="2">
        <f t="shared" si="185"/>
        <v>0.23245994446458965</v>
      </c>
      <c r="L669" s="2">
        <f t="shared" si="186"/>
        <v>0.16277020544591578</v>
      </c>
      <c r="M669" s="2">
        <f t="shared" si="187"/>
        <v>0.95972222222222225</v>
      </c>
      <c r="N669" s="2">
        <f t="shared" si="188"/>
        <v>0.85972222222222217</v>
      </c>
      <c r="O669" s="2"/>
      <c r="P669" t="str">
        <f t="shared" si="189"/>
        <v>0.232460,0.162770,0.959722</v>
      </c>
      <c r="R669" t="str">
        <f t="shared" si="190"/>
        <v>0.232460,0.162770,0.859722</v>
      </c>
      <c r="T669" t="str">
        <f t="shared" si="191"/>
        <v>0.307182,0.215091,0.909722 0.232460,0.162770,0.959722</v>
      </c>
      <c r="V669" t="str">
        <f t="shared" si="192"/>
        <v>0.307182,0.215091,0.909722 0.232460,0.162770,0.859722</v>
      </c>
    </row>
    <row r="670" spans="1:22" x14ac:dyDescent="0.25">
      <c r="A670" s="143">
        <f t="shared" si="184"/>
        <v>656</v>
      </c>
      <c r="B670" s="133">
        <f t="shared" si="176"/>
        <v>3280</v>
      </c>
      <c r="C670" s="2">
        <f t="shared" si="177"/>
        <v>57.246799465414007</v>
      </c>
      <c r="D670" s="2">
        <f t="shared" si="178"/>
        <v>0.76604444311898001</v>
      </c>
      <c r="E670" s="2">
        <f t="shared" si="179"/>
        <v>0.64278760968653703</v>
      </c>
      <c r="F670" s="2">
        <f t="shared" si="180"/>
        <v>0.28726666616961749</v>
      </c>
      <c r="G670" s="2">
        <f t="shared" si="181"/>
        <v>0.24104535363245139</v>
      </c>
      <c r="H670" s="2">
        <f t="shared" si="182"/>
        <v>0.91111111111111109</v>
      </c>
      <c r="I670" t="str">
        <f t="shared" si="183"/>
        <v>0.287267,0.241045,0.911111</v>
      </c>
      <c r="K670" s="2">
        <f t="shared" si="185"/>
        <v>0.21738900604149847</v>
      </c>
      <c r="L670" s="2">
        <f t="shared" si="186"/>
        <v>0.18241103479141574</v>
      </c>
      <c r="M670" s="2">
        <f t="shared" si="187"/>
        <v>0.96111111111111114</v>
      </c>
      <c r="N670" s="2">
        <f t="shared" si="188"/>
        <v>0.86111111111111105</v>
      </c>
      <c r="O670" s="2"/>
      <c r="P670" t="str">
        <f t="shared" si="189"/>
        <v>0.217389,0.182411,0.961111</v>
      </c>
      <c r="R670" t="str">
        <f t="shared" si="190"/>
        <v>0.217389,0.182411,0.861111</v>
      </c>
      <c r="T670" t="str">
        <f t="shared" si="191"/>
        <v>0.287267,0.241045,0.911111 0.217389,0.182411,0.961111</v>
      </c>
      <c r="V670" t="str">
        <f t="shared" si="192"/>
        <v>0.287267,0.241045,0.911111 0.217389,0.182411,0.861111</v>
      </c>
    </row>
    <row r="671" spans="1:22" x14ac:dyDescent="0.25">
      <c r="A671" s="143">
        <f t="shared" si="184"/>
        <v>657</v>
      </c>
      <c r="B671" s="133">
        <f t="shared" si="176"/>
        <v>3285</v>
      </c>
      <c r="C671" s="2">
        <f t="shared" si="177"/>
        <v>57.334065928013729</v>
      </c>
      <c r="D671" s="2">
        <f t="shared" si="178"/>
        <v>0.70710678118654602</v>
      </c>
      <c r="E671" s="2">
        <f t="shared" si="179"/>
        <v>0.70710678118654913</v>
      </c>
      <c r="F671" s="2">
        <f t="shared" si="180"/>
        <v>0.26516504294495474</v>
      </c>
      <c r="G671" s="2">
        <f t="shared" si="181"/>
        <v>0.26516504294495591</v>
      </c>
      <c r="H671" s="2">
        <f t="shared" si="182"/>
        <v>0.91250000000000009</v>
      </c>
      <c r="I671" t="str">
        <f t="shared" si="183"/>
        <v>0.265165,0.265165,0.912500</v>
      </c>
      <c r="K671" s="2">
        <f t="shared" si="185"/>
        <v>0.20066360601935943</v>
      </c>
      <c r="L671" s="2">
        <f t="shared" si="186"/>
        <v>0.20066360601936029</v>
      </c>
      <c r="M671" s="2">
        <f t="shared" si="187"/>
        <v>0.96250000000000013</v>
      </c>
      <c r="N671" s="2">
        <f t="shared" si="188"/>
        <v>0.86250000000000004</v>
      </c>
      <c r="O671" s="2"/>
      <c r="P671" t="str">
        <f t="shared" si="189"/>
        <v>0.200664,0.200664,0.962500</v>
      </c>
      <c r="R671" t="str">
        <f t="shared" si="190"/>
        <v>0.200664,0.200664,0.862500</v>
      </c>
      <c r="T671" t="str">
        <f t="shared" si="191"/>
        <v>0.265165,0.265165,0.912500 0.200664,0.200664,0.962500</v>
      </c>
      <c r="V671" t="str">
        <f t="shared" si="192"/>
        <v>0.265165,0.265165,0.912500 0.200664,0.200664,0.862500</v>
      </c>
    </row>
    <row r="672" spans="1:22" x14ac:dyDescent="0.25">
      <c r="A672" s="143">
        <f t="shared" si="184"/>
        <v>658</v>
      </c>
      <c r="B672" s="133">
        <f t="shared" si="176"/>
        <v>3290</v>
      </c>
      <c r="C672" s="2">
        <f t="shared" si="177"/>
        <v>57.421332390613443</v>
      </c>
      <c r="D672" s="2">
        <f t="shared" si="178"/>
        <v>0.64278760968653903</v>
      </c>
      <c r="E672" s="2">
        <f t="shared" si="179"/>
        <v>0.76604444311897824</v>
      </c>
      <c r="F672" s="2">
        <f t="shared" si="180"/>
        <v>0.24104535363245214</v>
      </c>
      <c r="G672" s="2">
        <f t="shared" si="181"/>
        <v>0.28726666616961682</v>
      </c>
      <c r="H672" s="2">
        <f t="shared" si="182"/>
        <v>0.91388888888888897</v>
      </c>
      <c r="I672" t="str">
        <f t="shared" si="183"/>
        <v>0.241045,0.287267,0.913889</v>
      </c>
      <c r="K672" s="2">
        <f t="shared" si="185"/>
        <v>0.18241103479141632</v>
      </c>
      <c r="L672" s="2">
        <f t="shared" si="186"/>
        <v>0.21738900604149797</v>
      </c>
      <c r="M672" s="2">
        <f t="shared" si="187"/>
        <v>0.96388888888888902</v>
      </c>
      <c r="N672" s="2">
        <f t="shared" si="188"/>
        <v>0.86388888888888893</v>
      </c>
      <c r="O672" s="2"/>
      <c r="P672" t="str">
        <f t="shared" si="189"/>
        <v>0.182411,0.217389,0.963889</v>
      </c>
      <c r="R672" t="str">
        <f t="shared" si="190"/>
        <v>0.182411,0.217389,0.863889</v>
      </c>
      <c r="T672" t="str">
        <f t="shared" si="191"/>
        <v>0.241045,0.287267,0.913889 0.182411,0.217389,0.963889</v>
      </c>
      <c r="V672" t="str">
        <f t="shared" si="192"/>
        <v>0.241045,0.287267,0.913889 0.182411,0.217389,0.863889</v>
      </c>
    </row>
    <row r="673" spans="1:22" x14ac:dyDescent="0.25">
      <c r="A673" s="143">
        <f t="shared" si="184"/>
        <v>659</v>
      </c>
      <c r="B673" s="133">
        <f t="shared" si="176"/>
        <v>3295</v>
      </c>
      <c r="C673" s="2">
        <f t="shared" si="177"/>
        <v>57.508598853213158</v>
      </c>
      <c r="D673" s="2">
        <f t="shared" si="178"/>
        <v>0.57357643635104738</v>
      </c>
      <c r="E673" s="2">
        <f t="shared" si="179"/>
        <v>0.81915204428899091</v>
      </c>
      <c r="F673" s="2">
        <f t="shared" si="180"/>
        <v>0.21509116363164277</v>
      </c>
      <c r="G673" s="2">
        <f t="shared" si="181"/>
        <v>0.30718201660837158</v>
      </c>
      <c r="H673" s="2">
        <f t="shared" si="182"/>
        <v>0.91527777777777786</v>
      </c>
      <c r="I673" t="str">
        <f t="shared" si="183"/>
        <v>0.215091,0.307182,0.915278</v>
      </c>
      <c r="K673" s="2">
        <f t="shared" si="185"/>
        <v>0.16277020544591642</v>
      </c>
      <c r="L673" s="2">
        <f t="shared" si="186"/>
        <v>0.23245994446458923</v>
      </c>
      <c r="M673" s="2">
        <f t="shared" si="187"/>
        <v>0.9652777777777779</v>
      </c>
      <c r="N673" s="2">
        <f t="shared" si="188"/>
        <v>0.86527777777777781</v>
      </c>
      <c r="O673" s="2"/>
      <c r="P673" t="str">
        <f t="shared" si="189"/>
        <v>0.162770,0.232460,0.965278</v>
      </c>
      <c r="R673" t="str">
        <f t="shared" si="190"/>
        <v>0.162770,0.232460,0.865278</v>
      </c>
      <c r="T673" t="str">
        <f t="shared" si="191"/>
        <v>0.215091,0.307182,0.915278 0.162770,0.232460,0.965278</v>
      </c>
      <c r="V673" t="str">
        <f t="shared" si="192"/>
        <v>0.215091,0.307182,0.915278 0.162770,0.232460,0.865278</v>
      </c>
    </row>
    <row r="674" spans="1:22" x14ac:dyDescent="0.25">
      <c r="A674" s="143">
        <f t="shared" si="184"/>
        <v>660</v>
      </c>
      <c r="B674" s="133">
        <f t="shared" si="176"/>
        <v>3300</v>
      </c>
      <c r="C674" s="2">
        <f t="shared" si="177"/>
        <v>57.595865315812873</v>
      </c>
      <c r="D674" s="2">
        <f t="shared" si="178"/>
        <v>0.500000000000003</v>
      </c>
      <c r="E674" s="2">
        <f t="shared" si="179"/>
        <v>0.86602540378443693</v>
      </c>
      <c r="F674" s="2">
        <f t="shared" si="180"/>
        <v>0.18750000000000111</v>
      </c>
      <c r="G674" s="2">
        <f t="shared" si="181"/>
        <v>0.32475952641916384</v>
      </c>
      <c r="H674" s="2">
        <f t="shared" si="182"/>
        <v>0.91666666666666674</v>
      </c>
      <c r="I674" t="str">
        <f t="shared" si="183"/>
        <v>0.187500,0.324760,0.916667</v>
      </c>
      <c r="K674" s="2">
        <f t="shared" si="185"/>
        <v>0.14189059655363592</v>
      </c>
      <c r="L674" s="2">
        <f t="shared" si="186"/>
        <v>0.24576172234715288</v>
      </c>
      <c r="M674" s="2">
        <f t="shared" si="187"/>
        <v>0.96666666666666679</v>
      </c>
      <c r="N674" s="2">
        <f t="shared" si="188"/>
        <v>0.8666666666666667</v>
      </c>
      <c r="O674" s="2"/>
      <c r="P674" t="str">
        <f t="shared" si="189"/>
        <v>0.141891,0.245762,0.966667</v>
      </c>
      <c r="R674" t="str">
        <f t="shared" si="190"/>
        <v>0.141891,0.245762,0.866667</v>
      </c>
      <c r="T674" t="str">
        <f t="shared" si="191"/>
        <v>0.187500,0.324760,0.916667 0.141891,0.245762,0.966667</v>
      </c>
      <c r="V674" t="str">
        <f t="shared" si="192"/>
        <v>0.187500,0.324760,0.916667 0.141891,0.245762,0.866667</v>
      </c>
    </row>
    <row r="675" spans="1:22" x14ac:dyDescent="0.25">
      <c r="A675" s="143">
        <f t="shared" si="184"/>
        <v>661</v>
      </c>
      <c r="B675" s="133">
        <f t="shared" si="176"/>
        <v>3305</v>
      </c>
      <c r="C675" s="2">
        <f t="shared" si="177"/>
        <v>57.683131778412594</v>
      </c>
      <c r="D675" s="2">
        <f t="shared" si="178"/>
        <v>0.42261826174069783</v>
      </c>
      <c r="E675" s="2">
        <f t="shared" si="179"/>
        <v>0.90630778703665071</v>
      </c>
      <c r="F675" s="2">
        <f t="shared" si="180"/>
        <v>0.15848184815276167</v>
      </c>
      <c r="G675" s="2">
        <f t="shared" si="181"/>
        <v>0.33986542013874399</v>
      </c>
      <c r="H675" s="2">
        <f t="shared" si="182"/>
        <v>0.91805555555555562</v>
      </c>
      <c r="I675" t="str">
        <f t="shared" si="183"/>
        <v>0.158482,0.339865,0.918056</v>
      </c>
      <c r="K675" s="2">
        <f t="shared" si="185"/>
        <v>0.1199311145456958</v>
      </c>
      <c r="L675" s="2">
        <f t="shared" si="186"/>
        <v>0.25719310512767041</v>
      </c>
      <c r="M675" s="2">
        <f t="shared" si="187"/>
        <v>0.96805555555555567</v>
      </c>
      <c r="N675" s="2">
        <f t="shared" si="188"/>
        <v>0.86805555555555558</v>
      </c>
      <c r="O675" s="2"/>
      <c r="P675" t="str">
        <f t="shared" si="189"/>
        <v>0.119931,0.257193,0.968056</v>
      </c>
      <c r="R675" t="str">
        <f t="shared" si="190"/>
        <v>0.119931,0.257193,0.868056</v>
      </c>
      <c r="T675" t="str">
        <f t="shared" si="191"/>
        <v>0.158482,0.339865,0.918056 0.119931,0.257193,0.968056</v>
      </c>
      <c r="V675" t="str">
        <f t="shared" si="192"/>
        <v>0.158482,0.339865,0.918056 0.119931,0.257193,0.868056</v>
      </c>
    </row>
    <row r="676" spans="1:22" x14ac:dyDescent="0.25">
      <c r="A676" s="143">
        <f t="shared" si="184"/>
        <v>662</v>
      </c>
      <c r="B676" s="133">
        <f t="shared" si="176"/>
        <v>3310</v>
      </c>
      <c r="C676" s="2">
        <f t="shared" si="177"/>
        <v>57.770398241012309</v>
      </c>
      <c r="D676" s="2">
        <f t="shared" si="178"/>
        <v>0.34202014332566882</v>
      </c>
      <c r="E676" s="2">
        <f t="shared" si="179"/>
        <v>0.93969262078590832</v>
      </c>
      <c r="F676" s="2">
        <f t="shared" si="180"/>
        <v>0.1282575537471258</v>
      </c>
      <c r="G676" s="2">
        <f t="shared" si="181"/>
        <v>0.3523847327947156</v>
      </c>
      <c r="H676" s="2">
        <f t="shared" si="182"/>
        <v>0.91944444444444451</v>
      </c>
      <c r="I676" t="str">
        <f t="shared" si="183"/>
        <v>0.128258,0.352385,0.919444</v>
      </c>
      <c r="K676" s="2">
        <f t="shared" si="185"/>
        <v>9.7058884339677826E-2</v>
      </c>
      <c r="L676" s="2">
        <f t="shared" si="186"/>
        <v>0.26666709308072262</v>
      </c>
      <c r="M676" s="2">
        <f t="shared" si="187"/>
        <v>0.96944444444444455</v>
      </c>
      <c r="N676" s="2">
        <f t="shared" si="188"/>
        <v>0.86944444444444446</v>
      </c>
      <c r="O676" s="2"/>
      <c r="P676" t="str">
        <f t="shared" si="189"/>
        <v>0.097059,0.266667,0.969444</v>
      </c>
      <c r="R676" t="str">
        <f t="shared" si="190"/>
        <v>0.097059,0.266667,0.869444</v>
      </c>
      <c r="T676" t="str">
        <f t="shared" si="191"/>
        <v>0.128258,0.352385,0.919444 0.097059,0.266667,0.969444</v>
      </c>
      <c r="V676" t="str">
        <f t="shared" si="192"/>
        <v>0.128258,0.352385,0.919444 0.097059,0.266667,0.869444</v>
      </c>
    </row>
    <row r="677" spans="1:22" x14ac:dyDescent="0.25">
      <c r="A677" s="143">
        <f t="shared" si="184"/>
        <v>663</v>
      </c>
      <c r="B677" s="133">
        <f t="shared" si="176"/>
        <v>3315</v>
      </c>
      <c r="C677" s="2">
        <f t="shared" si="177"/>
        <v>57.857664703612024</v>
      </c>
      <c r="D677" s="2">
        <f t="shared" si="178"/>
        <v>0.25881904510252268</v>
      </c>
      <c r="E677" s="2">
        <f t="shared" si="179"/>
        <v>0.96592582628906776</v>
      </c>
      <c r="F677" s="2">
        <f t="shared" si="180"/>
        <v>9.7057141913445999E-2</v>
      </c>
      <c r="G677" s="2">
        <f t="shared" si="181"/>
        <v>0.36222218485840041</v>
      </c>
      <c r="H677" s="2">
        <f t="shared" si="182"/>
        <v>0.92083333333333339</v>
      </c>
      <c r="I677" t="str">
        <f t="shared" si="183"/>
        <v>0.097057,0.362222,0.920833</v>
      </c>
      <c r="K677" s="2">
        <f t="shared" si="185"/>
        <v>7.344797741807825E-2</v>
      </c>
      <c r="L677" s="2">
        <f t="shared" si="186"/>
        <v>0.27411158343743741</v>
      </c>
      <c r="M677" s="2">
        <f t="shared" si="187"/>
        <v>0.97083333333333344</v>
      </c>
      <c r="N677" s="2">
        <f t="shared" si="188"/>
        <v>0.87083333333333335</v>
      </c>
      <c r="O677" s="2"/>
      <c r="P677" t="str">
        <f t="shared" si="189"/>
        <v>0.073448,0.274112,0.970833</v>
      </c>
      <c r="R677" t="str">
        <f t="shared" si="190"/>
        <v>0.073448,0.274112,0.870833</v>
      </c>
      <c r="T677" t="str">
        <f t="shared" si="191"/>
        <v>0.097057,0.362222,0.920833 0.073448,0.274112,0.970833</v>
      </c>
      <c r="V677" t="str">
        <f t="shared" si="192"/>
        <v>0.097057,0.362222,0.920833 0.073448,0.274112,0.870833</v>
      </c>
    </row>
    <row r="678" spans="1:22" x14ac:dyDescent="0.25">
      <c r="A678" s="143">
        <f t="shared" si="184"/>
        <v>664</v>
      </c>
      <c r="B678" s="133">
        <f t="shared" si="176"/>
        <v>3320</v>
      </c>
      <c r="C678" s="2">
        <f t="shared" si="177"/>
        <v>57.944931166211738</v>
      </c>
      <c r="D678" s="2">
        <f t="shared" si="178"/>
        <v>0.17364817766693413</v>
      </c>
      <c r="E678" s="2">
        <f t="shared" si="179"/>
        <v>0.98480775301220735</v>
      </c>
      <c r="F678" s="2">
        <f t="shared" si="180"/>
        <v>6.5118066625100307E-2</v>
      </c>
      <c r="G678" s="2">
        <f t="shared" si="181"/>
        <v>0.36930290737957777</v>
      </c>
      <c r="H678" s="2">
        <f t="shared" si="182"/>
        <v>0.92222222222222228</v>
      </c>
      <c r="I678" t="str">
        <f t="shared" si="183"/>
        <v>0.065118,0.369303,0.922222</v>
      </c>
      <c r="K678" s="2">
        <f t="shared" si="185"/>
        <v>4.9278087039225787E-2</v>
      </c>
      <c r="L678" s="2">
        <f t="shared" si="186"/>
        <v>0.27946991913109398</v>
      </c>
      <c r="M678" s="2">
        <f t="shared" si="187"/>
        <v>0.97222222222222232</v>
      </c>
      <c r="N678" s="2">
        <f t="shared" si="188"/>
        <v>0.87222222222222223</v>
      </c>
      <c r="O678" s="2"/>
      <c r="P678" t="str">
        <f t="shared" si="189"/>
        <v>0.049278,0.279470,0.972222</v>
      </c>
      <c r="R678" t="str">
        <f t="shared" si="190"/>
        <v>0.049278,0.279470,0.872222</v>
      </c>
      <c r="T678" t="str">
        <f t="shared" si="191"/>
        <v>0.065118,0.369303,0.922222 0.049278,0.279470,0.972222</v>
      </c>
      <c r="V678" t="str">
        <f t="shared" si="192"/>
        <v>0.065118,0.369303,0.922222 0.049278,0.279470,0.872222</v>
      </c>
    </row>
    <row r="679" spans="1:22" x14ac:dyDescent="0.25">
      <c r="A679" s="143">
        <f t="shared" si="184"/>
        <v>665</v>
      </c>
      <c r="B679" s="133">
        <f t="shared" si="176"/>
        <v>3325</v>
      </c>
      <c r="C679" s="2">
        <f t="shared" si="177"/>
        <v>58.03219762881146</v>
      </c>
      <c r="D679" s="2">
        <f t="shared" si="178"/>
        <v>8.7155742747656792E-2</v>
      </c>
      <c r="E679" s="2">
        <f t="shared" si="179"/>
        <v>0.99619469809174566</v>
      </c>
      <c r="F679" s="2">
        <f t="shared" si="180"/>
        <v>3.2683403530371295E-2</v>
      </c>
      <c r="G679" s="2">
        <f t="shared" si="181"/>
        <v>0.37357301178440461</v>
      </c>
      <c r="H679" s="2">
        <f t="shared" si="182"/>
        <v>0.92361111111111116</v>
      </c>
      <c r="I679" t="str">
        <f t="shared" si="183"/>
        <v>0.032683,0.373573,0.923611</v>
      </c>
      <c r="K679" s="2">
        <f t="shared" si="185"/>
        <v>2.4733160663080348E-2</v>
      </c>
      <c r="L679" s="2">
        <f t="shared" si="186"/>
        <v>0.28270131999161235</v>
      </c>
      <c r="M679" s="2">
        <f t="shared" si="187"/>
        <v>0.9736111111111112</v>
      </c>
      <c r="N679" s="2">
        <f t="shared" si="188"/>
        <v>0.87361111111111112</v>
      </c>
      <c r="O679" s="2"/>
      <c r="P679" t="str">
        <f t="shared" si="189"/>
        <v>0.024733,0.282701,0.973611</v>
      </c>
      <c r="R679" t="str">
        <f t="shared" si="190"/>
        <v>0.024733,0.282701,0.873611</v>
      </c>
      <c r="T679" t="str">
        <f t="shared" si="191"/>
        <v>0.032683,0.373573,0.923611 0.024733,0.282701,0.973611</v>
      </c>
      <c r="V679" t="str">
        <f t="shared" si="192"/>
        <v>0.032683,0.373573,0.923611 0.024733,0.282701,0.873611</v>
      </c>
    </row>
    <row r="680" spans="1:22" x14ac:dyDescent="0.25">
      <c r="A680" s="143">
        <f t="shared" si="184"/>
        <v>666</v>
      </c>
      <c r="B680" s="133">
        <f t="shared" si="176"/>
        <v>3330</v>
      </c>
      <c r="C680" s="2">
        <f t="shared" si="177"/>
        <v>58.119464091411174</v>
      </c>
      <c r="D680" s="2">
        <f t="shared" si="178"/>
        <v>4.9016780218069655E-16</v>
      </c>
      <c r="E680" s="2">
        <f t="shared" si="179"/>
        <v>1</v>
      </c>
      <c r="F680" s="2">
        <f t="shared" si="180"/>
        <v>1.8381292581776121E-16</v>
      </c>
      <c r="G680" s="2">
        <f t="shared" si="181"/>
        <v>0.375</v>
      </c>
      <c r="H680" s="2">
        <f t="shared" si="182"/>
        <v>0.92500000000000004</v>
      </c>
      <c r="I680" t="str">
        <f t="shared" si="183"/>
        <v>0.000000,0.375000,0.925000</v>
      </c>
      <c r="K680" s="2">
        <f t="shared" si="185"/>
        <v>1.3910040372560643E-16</v>
      </c>
      <c r="L680" s="2">
        <f t="shared" si="186"/>
        <v>0.28378119310727012</v>
      </c>
      <c r="M680" s="2">
        <f t="shared" si="187"/>
        <v>0.97500000000000009</v>
      </c>
      <c r="N680" s="2">
        <f t="shared" si="188"/>
        <v>0.875</v>
      </c>
      <c r="O680" s="2"/>
      <c r="P680" t="str">
        <f t="shared" si="189"/>
        <v>0.000000,0.283781,0.975000</v>
      </c>
      <c r="R680" t="str">
        <f t="shared" si="190"/>
        <v>0.000000,0.283781,0.875000</v>
      </c>
      <c r="T680" t="str">
        <f t="shared" si="191"/>
        <v>0.000000,0.375000,0.925000 0.000000,0.283781,0.975000</v>
      </c>
      <c r="V680" t="str">
        <f t="shared" si="192"/>
        <v>0.000000,0.375000,0.925000 0.000000,0.283781,0.875000</v>
      </c>
    </row>
    <row r="681" spans="1:22" x14ac:dyDescent="0.25">
      <c r="A681" s="143">
        <f t="shared" si="184"/>
        <v>667</v>
      </c>
      <c r="B681" s="133">
        <f t="shared" si="176"/>
        <v>3335</v>
      </c>
      <c r="C681" s="2">
        <f t="shared" si="177"/>
        <v>58.206730554010889</v>
      </c>
      <c r="D681" s="2">
        <f t="shared" si="178"/>
        <v>-8.7155742747655821E-2</v>
      </c>
      <c r="E681" s="2">
        <f t="shared" si="179"/>
        <v>0.99619469809174577</v>
      </c>
      <c r="F681" s="2">
        <f t="shared" si="180"/>
        <v>-3.2683403530370934E-2</v>
      </c>
      <c r="G681" s="2">
        <f t="shared" si="181"/>
        <v>0.37357301178440466</v>
      </c>
      <c r="H681" s="2">
        <f t="shared" si="182"/>
        <v>0.92638888888888893</v>
      </c>
      <c r="I681" t="str">
        <f t="shared" si="183"/>
        <v>-0.032683,0.373573,0.926389</v>
      </c>
      <c r="K681" s="2">
        <f t="shared" si="185"/>
        <v>-2.4733160663080074E-2</v>
      </c>
      <c r="L681" s="2">
        <f t="shared" si="186"/>
        <v>0.28270131999161235</v>
      </c>
      <c r="M681" s="2">
        <f t="shared" si="187"/>
        <v>0.97638888888888897</v>
      </c>
      <c r="N681" s="2">
        <f t="shared" si="188"/>
        <v>0.87638888888888888</v>
      </c>
      <c r="O681" s="2"/>
      <c r="P681" t="str">
        <f t="shared" si="189"/>
        <v>-0.024733,0.282701,0.976389</v>
      </c>
      <c r="R681" t="str">
        <f t="shared" si="190"/>
        <v>-0.024733,0.282701,0.876389</v>
      </c>
      <c r="T681" t="str">
        <f t="shared" si="191"/>
        <v>-0.032683,0.373573,0.926389 -0.024733,0.282701,0.976389</v>
      </c>
      <c r="V681" t="str">
        <f t="shared" si="192"/>
        <v>-0.032683,0.373573,0.926389 -0.024733,0.282701,0.876389</v>
      </c>
    </row>
    <row r="682" spans="1:22" x14ac:dyDescent="0.25">
      <c r="A682" s="143">
        <f t="shared" si="184"/>
        <v>668</v>
      </c>
      <c r="B682" s="133">
        <f t="shared" si="176"/>
        <v>3340</v>
      </c>
      <c r="C682" s="2">
        <f t="shared" si="177"/>
        <v>58.293997016610604</v>
      </c>
      <c r="D682" s="2">
        <f t="shared" si="178"/>
        <v>-0.17364817766692617</v>
      </c>
      <c r="E682" s="2">
        <f t="shared" si="179"/>
        <v>0.9848077530122088</v>
      </c>
      <c r="F682" s="2">
        <f t="shared" si="180"/>
        <v>-6.5118066625097309E-2</v>
      </c>
      <c r="G682" s="2">
        <f t="shared" si="181"/>
        <v>0.36930290737957827</v>
      </c>
      <c r="H682" s="2">
        <f t="shared" si="182"/>
        <v>0.92777777777777781</v>
      </c>
      <c r="I682" t="str">
        <f t="shared" si="183"/>
        <v>-0.065118,0.369303,0.927778</v>
      </c>
      <c r="K682" s="2">
        <f t="shared" si="185"/>
        <v>-4.9278087039223525E-2</v>
      </c>
      <c r="L682" s="2">
        <f t="shared" si="186"/>
        <v>0.27946991913109442</v>
      </c>
      <c r="M682" s="2">
        <f t="shared" si="187"/>
        <v>0.97777777777777786</v>
      </c>
      <c r="N682" s="2">
        <f t="shared" si="188"/>
        <v>0.87777777777777777</v>
      </c>
      <c r="O682" s="2"/>
      <c r="P682" t="str">
        <f t="shared" si="189"/>
        <v>-0.049278,0.279470,0.977778</v>
      </c>
      <c r="R682" t="str">
        <f t="shared" si="190"/>
        <v>-0.049278,0.279470,0.877778</v>
      </c>
      <c r="T682" t="str">
        <f t="shared" si="191"/>
        <v>-0.065118,0.369303,0.927778 -0.049278,0.279470,0.977778</v>
      </c>
      <c r="V682" t="str">
        <f t="shared" si="192"/>
        <v>-0.065118,0.369303,0.927778 -0.049278,0.279470,0.877778</v>
      </c>
    </row>
    <row r="683" spans="1:22" x14ac:dyDescent="0.25">
      <c r="A683" s="143">
        <f t="shared" si="184"/>
        <v>669</v>
      </c>
      <c r="B683" s="133">
        <f t="shared" si="176"/>
        <v>3345</v>
      </c>
      <c r="C683" s="2">
        <f t="shared" si="177"/>
        <v>58.381263479210325</v>
      </c>
      <c r="D683" s="2">
        <f t="shared" si="178"/>
        <v>-0.25881904510252168</v>
      </c>
      <c r="E683" s="2">
        <f t="shared" si="179"/>
        <v>0.96592582628906798</v>
      </c>
      <c r="F683" s="2">
        <f t="shared" si="180"/>
        <v>-9.7057141913445638E-2</v>
      </c>
      <c r="G683" s="2">
        <f t="shared" si="181"/>
        <v>0.36222218485840052</v>
      </c>
      <c r="H683" s="2">
        <f t="shared" si="182"/>
        <v>0.9291666666666667</v>
      </c>
      <c r="I683" t="str">
        <f t="shared" si="183"/>
        <v>-0.097057,0.362222,0.929167</v>
      </c>
      <c r="K683" s="2">
        <f t="shared" si="185"/>
        <v>-7.3447977418077959E-2</v>
      </c>
      <c r="L683" s="2">
        <f t="shared" si="186"/>
        <v>0.27411158343743747</v>
      </c>
      <c r="M683" s="2">
        <f t="shared" si="187"/>
        <v>0.97916666666666674</v>
      </c>
      <c r="N683" s="2">
        <f t="shared" si="188"/>
        <v>0.87916666666666665</v>
      </c>
      <c r="O683" s="2"/>
      <c r="P683" t="str">
        <f t="shared" si="189"/>
        <v>-0.073448,0.274112,0.979167</v>
      </c>
      <c r="R683" t="str">
        <f t="shared" si="190"/>
        <v>-0.073448,0.274112,0.879167</v>
      </c>
      <c r="T683" t="str">
        <f t="shared" si="191"/>
        <v>-0.097057,0.362222,0.929167 -0.073448,0.274112,0.979167</v>
      </c>
      <c r="V683" t="str">
        <f t="shared" si="192"/>
        <v>-0.097057,0.362222,0.929167 -0.073448,0.274112,0.879167</v>
      </c>
    </row>
    <row r="684" spans="1:22" x14ac:dyDescent="0.25">
      <c r="A684" s="143">
        <f t="shared" si="184"/>
        <v>670</v>
      </c>
      <c r="B684" s="133">
        <f t="shared" si="176"/>
        <v>3350</v>
      </c>
      <c r="C684" s="2">
        <f t="shared" si="177"/>
        <v>58.46852994181004</v>
      </c>
      <c r="D684" s="2">
        <f t="shared" si="178"/>
        <v>-0.34202014332566788</v>
      </c>
      <c r="E684" s="2">
        <f t="shared" si="179"/>
        <v>0.93969262078590865</v>
      </c>
      <c r="F684" s="2">
        <f t="shared" si="180"/>
        <v>-0.12825755374712544</v>
      </c>
      <c r="G684" s="2">
        <f t="shared" si="181"/>
        <v>0.35238473279471572</v>
      </c>
      <c r="H684" s="2">
        <f t="shared" si="182"/>
        <v>0.93055555555555558</v>
      </c>
      <c r="I684" t="str">
        <f t="shared" si="183"/>
        <v>-0.128258,0.352385,0.930556</v>
      </c>
      <c r="K684" s="2">
        <f t="shared" si="185"/>
        <v>-9.7058884339677562E-2</v>
      </c>
      <c r="L684" s="2">
        <f t="shared" si="186"/>
        <v>0.26666709308072267</v>
      </c>
      <c r="M684" s="2">
        <f t="shared" si="187"/>
        <v>0.98055555555555562</v>
      </c>
      <c r="N684" s="2">
        <f t="shared" si="188"/>
        <v>0.88055555555555554</v>
      </c>
      <c r="O684" s="2"/>
      <c r="P684" t="str">
        <f t="shared" si="189"/>
        <v>-0.097059,0.266667,0.980556</v>
      </c>
      <c r="R684" t="str">
        <f t="shared" si="190"/>
        <v>-0.097059,0.266667,0.880556</v>
      </c>
      <c r="T684" t="str">
        <f t="shared" si="191"/>
        <v>-0.128258,0.352385,0.930556 -0.097059,0.266667,0.980556</v>
      </c>
      <c r="V684" t="str">
        <f t="shared" si="192"/>
        <v>-0.128258,0.352385,0.930556 -0.097059,0.266667,0.880556</v>
      </c>
    </row>
    <row r="685" spans="1:22" x14ac:dyDescent="0.25">
      <c r="A685" s="143">
        <f t="shared" si="184"/>
        <v>671</v>
      </c>
      <c r="B685" s="133">
        <f t="shared" si="176"/>
        <v>3355</v>
      </c>
      <c r="C685" s="2">
        <f t="shared" si="177"/>
        <v>58.555796404409755</v>
      </c>
      <c r="D685" s="2">
        <f t="shared" si="178"/>
        <v>-0.42261826174069694</v>
      </c>
      <c r="E685" s="2">
        <f t="shared" si="179"/>
        <v>0.90630778703665116</v>
      </c>
      <c r="F685" s="2">
        <f t="shared" si="180"/>
        <v>-0.15848184815276134</v>
      </c>
      <c r="G685" s="2">
        <f t="shared" si="181"/>
        <v>0.33986542013874421</v>
      </c>
      <c r="H685" s="2">
        <f t="shared" si="182"/>
        <v>0.93194444444444446</v>
      </c>
      <c r="I685" t="str">
        <f t="shared" si="183"/>
        <v>-0.158482,0.339865,0.931944</v>
      </c>
      <c r="K685" s="2">
        <f t="shared" si="185"/>
        <v>-0.11993111454569555</v>
      </c>
      <c r="L685" s="2">
        <f t="shared" si="186"/>
        <v>0.25719310512767057</v>
      </c>
      <c r="M685" s="2">
        <f t="shared" si="187"/>
        <v>0.98194444444444451</v>
      </c>
      <c r="N685" s="2">
        <f t="shared" si="188"/>
        <v>0.88194444444444442</v>
      </c>
      <c r="O685" s="2"/>
      <c r="P685" t="str">
        <f t="shared" si="189"/>
        <v>-0.119931,0.257193,0.981944</v>
      </c>
      <c r="R685" t="str">
        <f t="shared" si="190"/>
        <v>-0.119931,0.257193,0.881944</v>
      </c>
      <c r="T685" t="str">
        <f t="shared" si="191"/>
        <v>-0.158482,0.339865,0.931944 -0.119931,0.257193,0.981944</v>
      </c>
      <c r="V685" t="str">
        <f t="shared" si="192"/>
        <v>-0.158482,0.339865,0.931944 -0.119931,0.257193,0.881944</v>
      </c>
    </row>
    <row r="686" spans="1:22" x14ac:dyDescent="0.25">
      <c r="A686" s="143">
        <f t="shared" si="184"/>
        <v>672</v>
      </c>
      <c r="B686" s="133">
        <f t="shared" si="176"/>
        <v>3360</v>
      </c>
      <c r="C686" s="2">
        <f t="shared" si="177"/>
        <v>58.643062867009476</v>
      </c>
      <c r="D686" s="2">
        <f t="shared" si="178"/>
        <v>-0.50000000000000211</v>
      </c>
      <c r="E686" s="2">
        <f t="shared" si="179"/>
        <v>0.86602540378443738</v>
      </c>
      <c r="F686" s="2">
        <f t="shared" si="180"/>
        <v>-0.18750000000000078</v>
      </c>
      <c r="G686" s="2">
        <f t="shared" si="181"/>
        <v>0.324759526419164</v>
      </c>
      <c r="H686" s="2">
        <f t="shared" si="182"/>
        <v>0.93333333333333335</v>
      </c>
      <c r="I686" t="str">
        <f t="shared" si="183"/>
        <v>-0.187500,0.324760,0.933333</v>
      </c>
      <c r="K686" s="2">
        <f t="shared" si="185"/>
        <v>-0.14189059655363567</v>
      </c>
      <c r="L686" s="2">
        <f t="shared" si="186"/>
        <v>0.24576172234715302</v>
      </c>
      <c r="M686" s="2">
        <f t="shared" si="187"/>
        <v>0.98333333333333339</v>
      </c>
      <c r="N686" s="2">
        <f t="shared" si="188"/>
        <v>0.8833333333333333</v>
      </c>
      <c r="O686" s="2"/>
      <c r="P686" t="str">
        <f t="shared" si="189"/>
        <v>-0.141891,0.245762,0.983333</v>
      </c>
      <c r="R686" t="str">
        <f t="shared" si="190"/>
        <v>-0.141891,0.245762,0.883333</v>
      </c>
      <c r="T686" t="str">
        <f t="shared" si="191"/>
        <v>-0.187500,0.324760,0.933333 -0.141891,0.245762,0.983333</v>
      </c>
      <c r="V686" t="str">
        <f t="shared" si="192"/>
        <v>-0.187500,0.324760,0.933333 -0.141891,0.245762,0.883333</v>
      </c>
    </row>
    <row r="687" spans="1:22" x14ac:dyDescent="0.25">
      <c r="A687" s="143">
        <f t="shared" si="184"/>
        <v>673</v>
      </c>
      <c r="B687" s="133">
        <f t="shared" si="176"/>
        <v>3365</v>
      </c>
      <c r="C687" s="2">
        <f t="shared" si="177"/>
        <v>58.730329329609191</v>
      </c>
      <c r="D687" s="2">
        <f t="shared" si="178"/>
        <v>-0.5735764363510466</v>
      </c>
      <c r="E687" s="2">
        <f t="shared" si="179"/>
        <v>0.81915204428899147</v>
      </c>
      <c r="F687" s="2">
        <f t="shared" si="180"/>
        <v>-0.21509116363164249</v>
      </c>
      <c r="G687" s="2">
        <f t="shared" si="181"/>
        <v>0.3071820166083718</v>
      </c>
      <c r="H687" s="2">
        <f t="shared" si="182"/>
        <v>0.93472222222222223</v>
      </c>
      <c r="I687" t="str">
        <f t="shared" si="183"/>
        <v>-0.215091,0.307182,0.934722</v>
      </c>
      <c r="K687" s="2">
        <f t="shared" si="185"/>
        <v>-0.16277020544591619</v>
      </c>
      <c r="L687" s="2">
        <f t="shared" si="186"/>
        <v>0.23245994446458937</v>
      </c>
      <c r="M687" s="2">
        <f t="shared" si="187"/>
        <v>0.98472222222222228</v>
      </c>
      <c r="N687" s="2">
        <f t="shared" si="188"/>
        <v>0.88472222222222219</v>
      </c>
      <c r="O687" s="2"/>
      <c r="P687" t="str">
        <f t="shared" si="189"/>
        <v>-0.162770,0.232460,0.984722</v>
      </c>
      <c r="R687" t="str">
        <f t="shared" si="190"/>
        <v>-0.162770,0.232460,0.884722</v>
      </c>
      <c r="T687" t="str">
        <f t="shared" si="191"/>
        <v>-0.215091,0.307182,0.934722 -0.162770,0.232460,0.984722</v>
      </c>
      <c r="V687" t="str">
        <f t="shared" si="192"/>
        <v>-0.215091,0.307182,0.934722 -0.162770,0.232460,0.884722</v>
      </c>
    </row>
    <row r="688" spans="1:22" x14ac:dyDescent="0.25">
      <c r="A688" s="143">
        <f t="shared" si="184"/>
        <v>674</v>
      </c>
      <c r="B688" s="133">
        <f t="shared" si="176"/>
        <v>3370</v>
      </c>
      <c r="C688" s="2">
        <f t="shared" si="177"/>
        <v>58.817595792208905</v>
      </c>
      <c r="D688" s="2">
        <f t="shared" si="178"/>
        <v>-0.64278760968653836</v>
      </c>
      <c r="E688" s="2">
        <f t="shared" si="179"/>
        <v>0.7660444431189789</v>
      </c>
      <c r="F688" s="2">
        <f t="shared" si="180"/>
        <v>-0.24104535363245189</v>
      </c>
      <c r="G688" s="2">
        <f t="shared" si="181"/>
        <v>0.2872666661696171</v>
      </c>
      <c r="H688" s="2">
        <f t="shared" si="182"/>
        <v>0.93611111111111112</v>
      </c>
      <c r="I688" t="str">
        <f t="shared" si="183"/>
        <v>-0.241045,0.287267,0.936111</v>
      </c>
      <c r="K688" s="2">
        <f t="shared" si="185"/>
        <v>-0.18241103479141613</v>
      </c>
      <c r="L688" s="2">
        <f t="shared" si="186"/>
        <v>0.21738900604149816</v>
      </c>
      <c r="M688" s="2">
        <f t="shared" si="187"/>
        <v>0.98611111111111116</v>
      </c>
      <c r="N688" s="2">
        <f t="shared" si="188"/>
        <v>0.88611111111111107</v>
      </c>
      <c r="O688" s="2"/>
      <c r="P688" t="str">
        <f t="shared" si="189"/>
        <v>-0.182411,0.217389,0.986111</v>
      </c>
      <c r="R688" t="str">
        <f t="shared" si="190"/>
        <v>-0.182411,0.217389,0.886111</v>
      </c>
      <c r="T688" t="str">
        <f t="shared" si="191"/>
        <v>-0.241045,0.287267,0.936111 -0.182411,0.217389,0.986111</v>
      </c>
      <c r="V688" t="str">
        <f t="shared" si="192"/>
        <v>-0.241045,0.287267,0.936111 -0.182411,0.217389,0.886111</v>
      </c>
    </row>
    <row r="689" spans="1:22" x14ac:dyDescent="0.25">
      <c r="A689" s="143">
        <f t="shared" si="184"/>
        <v>675</v>
      </c>
      <c r="B689" s="133">
        <f t="shared" si="176"/>
        <v>3375</v>
      </c>
      <c r="C689" s="2">
        <f t="shared" si="177"/>
        <v>58.90486225480862</v>
      </c>
      <c r="D689" s="2">
        <f t="shared" si="178"/>
        <v>-0.70710678118654524</v>
      </c>
      <c r="E689" s="2">
        <f t="shared" si="179"/>
        <v>0.70710678118654979</v>
      </c>
      <c r="F689" s="2">
        <f t="shared" si="180"/>
        <v>-0.26516504294495447</v>
      </c>
      <c r="G689" s="2">
        <f t="shared" si="181"/>
        <v>0.26516504294495619</v>
      </c>
      <c r="H689" s="2">
        <f t="shared" si="182"/>
        <v>0.9375</v>
      </c>
      <c r="I689" t="str">
        <f t="shared" si="183"/>
        <v>-0.265165,0.265165,0.937500</v>
      </c>
      <c r="K689" s="2">
        <f t="shared" si="185"/>
        <v>-0.2006636060193592</v>
      </c>
      <c r="L689" s="2">
        <f t="shared" si="186"/>
        <v>0.20066360601936048</v>
      </c>
      <c r="M689" s="2">
        <f t="shared" si="187"/>
        <v>0.98750000000000004</v>
      </c>
      <c r="N689" s="2">
        <f t="shared" si="188"/>
        <v>0.88749999999999996</v>
      </c>
      <c r="O689" s="2"/>
      <c r="P689" t="str">
        <f t="shared" si="189"/>
        <v>-0.200664,0.200664,0.987500</v>
      </c>
      <c r="R689" t="str">
        <f t="shared" si="190"/>
        <v>-0.200664,0.200664,0.887500</v>
      </c>
      <c r="T689" t="str">
        <f t="shared" si="191"/>
        <v>-0.265165,0.265165,0.937500 -0.200664,0.200664,0.987500</v>
      </c>
      <c r="V689" t="str">
        <f t="shared" si="192"/>
        <v>-0.265165,0.265165,0.937500 -0.200664,0.200664,0.887500</v>
      </c>
    </row>
    <row r="690" spans="1:22" x14ac:dyDescent="0.25">
      <c r="A690" s="143">
        <f t="shared" si="184"/>
        <v>676</v>
      </c>
      <c r="B690" s="133">
        <f t="shared" si="176"/>
        <v>3380</v>
      </c>
      <c r="C690" s="2">
        <f t="shared" si="177"/>
        <v>58.992128717408342</v>
      </c>
      <c r="D690" s="2">
        <f t="shared" si="178"/>
        <v>-0.76604444311897935</v>
      </c>
      <c r="E690" s="2">
        <f t="shared" si="179"/>
        <v>0.64278760968653781</v>
      </c>
      <c r="F690" s="2">
        <f t="shared" si="180"/>
        <v>-0.28726666616961727</v>
      </c>
      <c r="G690" s="2">
        <f t="shared" si="181"/>
        <v>0.24104535363245166</v>
      </c>
      <c r="H690" s="2">
        <f t="shared" si="182"/>
        <v>0.93888888888888888</v>
      </c>
      <c r="I690" t="str">
        <f t="shared" si="183"/>
        <v>-0.287267,0.241045,0.938889</v>
      </c>
      <c r="K690" s="2">
        <f t="shared" si="185"/>
        <v>-0.21738900604149827</v>
      </c>
      <c r="L690" s="2">
        <f t="shared" si="186"/>
        <v>0.18241103479141596</v>
      </c>
      <c r="M690" s="2">
        <f t="shared" si="187"/>
        <v>0.98888888888888893</v>
      </c>
      <c r="N690" s="2">
        <f t="shared" si="188"/>
        <v>0.88888888888888884</v>
      </c>
      <c r="O690" s="2"/>
      <c r="P690" t="str">
        <f t="shared" si="189"/>
        <v>-0.217389,0.182411,0.988889</v>
      </c>
      <c r="R690" t="str">
        <f t="shared" si="190"/>
        <v>-0.217389,0.182411,0.888889</v>
      </c>
      <c r="T690" t="str">
        <f t="shared" si="191"/>
        <v>-0.287267,0.241045,0.938889 -0.217389,0.182411,0.988889</v>
      </c>
      <c r="V690" t="str">
        <f t="shared" si="192"/>
        <v>-0.287267,0.241045,0.938889 -0.217389,0.182411,0.888889</v>
      </c>
    </row>
    <row r="691" spans="1:22" x14ac:dyDescent="0.25">
      <c r="A691" s="143">
        <f t="shared" si="184"/>
        <v>677</v>
      </c>
      <c r="B691" s="133">
        <f t="shared" si="176"/>
        <v>3385</v>
      </c>
      <c r="C691" s="2">
        <f t="shared" si="177"/>
        <v>59.079395180008056</v>
      </c>
      <c r="D691" s="2">
        <f t="shared" si="178"/>
        <v>-0.81915204428899191</v>
      </c>
      <c r="E691" s="2">
        <f t="shared" si="179"/>
        <v>0.57357643635104594</v>
      </c>
      <c r="F691" s="2">
        <f t="shared" si="180"/>
        <v>-0.30718201660837197</v>
      </c>
      <c r="G691" s="2">
        <f t="shared" si="181"/>
        <v>0.21509116363164221</v>
      </c>
      <c r="H691" s="2">
        <f t="shared" si="182"/>
        <v>0.94027777777777777</v>
      </c>
      <c r="I691" t="str">
        <f t="shared" si="183"/>
        <v>-0.307182,0.215091,0.940278</v>
      </c>
      <c r="K691" s="2">
        <f t="shared" si="185"/>
        <v>-0.23245994446458951</v>
      </c>
      <c r="L691" s="2">
        <f t="shared" si="186"/>
        <v>0.162770205445916</v>
      </c>
      <c r="M691" s="2">
        <f t="shared" si="187"/>
        <v>0.99027777777777781</v>
      </c>
      <c r="N691" s="2">
        <f t="shared" si="188"/>
        <v>0.89027777777777772</v>
      </c>
      <c r="O691" s="2"/>
      <c r="P691" t="str">
        <f t="shared" si="189"/>
        <v>-0.232460,0.162770,0.990278</v>
      </c>
      <c r="R691" t="str">
        <f t="shared" si="190"/>
        <v>-0.232460,0.162770,0.890278</v>
      </c>
      <c r="T691" t="str">
        <f t="shared" si="191"/>
        <v>-0.307182,0.215091,0.940278 -0.232460,0.162770,0.990278</v>
      </c>
      <c r="V691" t="str">
        <f t="shared" si="192"/>
        <v>-0.307182,0.215091,0.940278 -0.232460,0.162770,0.890278</v>
      </c>
    </row>
    <row r="692" spans="1:22" x14ac:dyDescent="0.25">
      <c r="A692" s="143">
        <f t="shared" si="184"/>
        <v>678</v>
      </c>
      <c r="B692" s="133">
        <f t="shared" si="176"/>
        <v>3390</v>
      </c>
      <c r="C692" s="2">
        <f t="shared" si="177"/>
        <v>59.166661642607771</v>
      </c>
      <c r="D692" s="2">
        <f t="shared" si="178"/>
        <v>-0.86602540378443782</v>
      </c>
      <c r="E692" s="2">
        <f t="shared" si="179"/>
        <v>0.50000000000000144</v>
      </c>
      <c r="F692" s="2">
        <f t="shared" si="180"/>
        <v>-0.32475952641916417</v>
      </c>
      <c r="G692" s="2">
        <f t="shared" si="181"/>
        <v>0.18750000000000056</v>
      </c>
      <c r="H692" s="2">
        <f t="shared" si="182"/>
        <v>0.94166666666666665</v>
      </c>
      <c r="I692" t="str">
        <f t="shared" si="183"/>
        <v>-0.324760,0.187500,0.941667</v>
      </c>
      <c r="K692" s="2">
        <f t="shared" si="185"/>
        <v>-0.24576172234715313</v>
      </c>
      <c r="L692" s="2">
        <f t="shared" si="186"/>
        <v>0.14189059655363548</v>
      </c>
      <c r="M692" s="2">
        <f t="shared" si="187"/>
        <v>0.9916666666666667</v>
      </c>
      <c r="N692" s="2">
        <f t="shared" si="188"/>
        <v>0.89166666666666661</v>
      </c>
      <c r="O692" s="2"/>
      <c r="P692" t="str">
        <f t="shared" si="189"/>
        <v>-0.245762,0.141891,0.991667</v>
      </c>
      <c r="R692" t="str">
        <f t="shared" si="190"/>
        <v>-0.245762,0.141891,0.891667</v>
      </c>
      <c r="T692" t="str">
        <f t="shared" si="191"/>
        <v>-0.324760,0.187500,0.941667 -0.245762,0.141891,0.991667</v>
      </c>
      <c r="V692" t="str">
        <f t="shared" si="192"/>
        <v>-0.324760,0.187500,0.941667 -0.245762,0.141891,0.891667</v>
      </c>
    </row>
    <row r="693" spans="1:22" x14ac:dyDescent="0.25">
      <c r="A693" s="143">
        <f t="shared" si="184"/>
        <v>679</v>
      </c>
      <c r="B693" s="133">
        <f t="shared" si="176"/>
        <v>3395</v>
      </c>
      <c r="C693" s="2">
        <f t="shared" si="177"/>
        <v>59.253928105207486</v>
      </c>
      <c r="D693" s="2">
        <f t="shared" si="178"/>
        <v>-0.90630778703664849</v>
      </c>
      <c r="E693" s="2">
        <f t="shared" si="179"/>
        <v>0.42261826174070272</v>
      </c>
      <c r="F693" s="2">
        <f t="shared" si="180"/>
        <v>-0.33986542013874321</v>
      </c>
      <c r="G693" s="2">
        <f t="shared" si="181"/>
        <v>0.1584818481527635</v>
      </c>
      <c r="H693" s="2">
        <f t="shared" si="182"/>
        <v>0.94305555555555565</v>
      </c>
      <c r="I693" t="str">
        <f t="shared" si="183"/>
        <v>-0.339865,0.158482,0.943056</v>
      </c>
      <c r="K693" s="2">
        <f t="shared" si="185"/>
        <v>-0.2571931051276698</v>
      </c>
      <c r="L693" s="2">
        <f t="shared" si="186"/>
        <v>0.11993111454569719</v>
      </c>
      <c r="M693" s="2">
        <f t="shared" si="187"/>
        <v>0.99305555555555569</v>
      </c>
      <c r="N693" s="2">
        <f t="shared" si="188"/>
        <v>0.8930555555555556</v>
      </c>
      <c r="O693" s="2"/>
      <c r="P693" t="str">
        <f t="shared" si="189"/>
        <v>-0.257193,0.119931,0.993056</v>
      </c>
      <c r="R693" t="str">
        <f t="shared" si="190"/>
        <v>-0.257193,0.119931,0.893056</v>
      </c>
      <c r="T693" t="str">
        <f t="shared" si="191"/>
        <v>-0.339865,0.158482,0.943056 -0.257193,0.119931,0.993056</v>
      </c>
      <c r="V693" t="str">
        <f t="shared" si="192"/>
        <v>-0.339865,0.158482,0.943056 -0.257193,0.119931,0.893056</v>
      </c>
    </row>
    <row r="694" spans="1:22" x14ac:dyDescent="0.25">
      <c r="A694" s="143">
        <f t="shared" si="184"/>
        <v>680</v>
      </c>
      <c r="B694" s="133">
        <f t="shared" si="176"/>
        <v>3400</v>
      </c>
      <c r="C694" s="2">
        <f t="shared" si="177"/>
        <v>59.341194567807207</v>
      </c>
      <c r="D694" s="2">
        <f t="shared" si="178"/>
        <v>-0.93969262078590898</v>
      </c>
      <c r="E694" s="2">
        <f t="shared" si="179"/>
        <v>0.34202014332566721</v>
      </c>
      <c r="F694" s="2">
        <f t="shared" si="180"/>
        <v>-0.35238473279471588</v>
      </c>
      <c r="G694" s="2">
        <f t="shared" si="181"/>
        <v>0.12825755374712522</v>
      </c>
      <c r="H694" s="2">
        <f t="shared" si="182"/>
        <v>0.94444444444444453</v>
      </c>
      <c r="I694" t="str">
        <f t="shared" si="183"/>
        <v>-0.352385,0.128258,0.944444</v>
      </c>
      <c r="K694" s="2">
        <f t="shared" si="185"/>
        <v>-0.26666709308072278</v>
      </c>
      <c r="L694" s="2">
        <f t="shared" si="186"/>
        <v>9.7058884339677368E-2</v>
      </c>
      <c r="M694" s="2">
        <f t="shared" si="187"/>
        <v>0.99444444444444458</v>
      </c>
      <c r="N694" s="2">
        <f t="shared" si="188"/>
        <v>0.89444444444444449</v>
      </c>
      <c r="O694" s="2"/>
      <c r="P694" t="str">
        <f t="shared" si="189"/>
        <v>-0.266667,0.097059,0.994444</v>
      </c>
      <c r="R694" t="str">
        <f t="shared" si="190"/>
        <v>-0.266667,0.097059,0.894444</v>
      </c>
      <c r="T694" t="str">
        <f t="shared" si="191"/>
        <v>-0.352385,0.128258,0.944444 -0.266667,0.097059,0.994444</v>
      </c>
      <c r="V694" t="str">
        <f t="shared" si="192"/>
        <v>-0.352385,0.128258,0.944444 -0.266667,0.097059,0.894444</v>
      </c>
    </row>
    <row r="695" spans="1:22" x14ac:dyDescent="0.25">
      <c r="A695" s="143">
        <f t="shared" si="184"/>
        <v>681</v>
      </c>
      <c r="B695" s="133">
        <f t="shared" si="176"/>
        <v>3405</v>
      </c>
      <c r="C695" s="2">
        <f t="shared" si="177"/>
        <v>59.428461030406922</v>
      </c>
      <c r="D695" s="2">
        <f t="shared" si="178"/>
        <v>-0.9659258262890682</v>
      </c>
      <c r="E695" s="2">
        <f t="shared" si="179"/>
        <v>0.25881904510252102</v>
      </c>
      <c r="F695" s="2">
        <f t="shared" si="180"/>
        <v>-0.36222218485840058</v>
      </c>
      <c r="G695" s="2">
        <f t="shared" si="181"/>
        <v>9.7057141913445388E-2</v>
      </c>
      <c r="H695" s="2">
        <f t="shared" si="182"/>
        <v>0.94583333333333341</v>
      </c>
      <c r="I695" t="str">
        <f t="shared" si="183"/>
        <v>-0.362222,0.097057,0.945833</v>
      </c>
      <c r="K695" s="2">
        <f t="shared" si="185"/>
        <v>-0.27411158343743752</v>
      </c>
      <c r="L695" s="2">
        <f t="shared" si="186"/>
        <v>7.3447977418077778E-2</v>
      </c>
      <c r="M695" s="2">
        <f t="shared" si="187"/>
        <v>0.99583333333333346</v>
      </c>
      <c r="N695" s="2">
        <f t="shared" si="188"/>
        <v>0.89583333333333337</v>
      </c>
      <c r="O695" s="2"/>
      <c r="P695" t="str">
        <f t="shared" si="189"/>
        <v>-0.274112,0.073448,0.995833</v>
      </c>
      <c r="R695" t="str">
        <f t="shared" si="190"/>
        <v>-0.274112,0.073448,0.895833</v>
      </c>
      <c r="T695" t="str">
        <f t="shared" si="191"/>
        <v>-0.362222,0.097057,0.945833 -0.274112,0.073448,0.995833</v>
      </c>
      <c r="V695" t="str">
        <f t="shared" si="192"/>
        <v>-0.362222,0.097057,0.945833 -0.274112,0.073448,0.895833</v>
      </c>
    </row>
    <row r="696" spans="1:22" x14ac:dyDescent="0.25">
      <c r="A696" s="143">
        <f t="shared" si="184"/>
        <v>682</v>
      </c>
      <c r="B696" s="133">
        <f t="shared" ref="B696:B735" si="193">$B$11+(A696*360/$B$7)</f>
        <v>3410</v>
      </c>
      <c r="C696" s="2">
        <f t="shared" ref="C696:C735" si="194">RADIANS(B696)</f>
        <v>59.515727493006636</v>
      </c>
      <c r="D696" s="2">
        <f t="shared" ref="D696:D735" si="195">COS(C696)</f>
        <v>-0.98480775301220769</v>
      </c>
      <c r="E696" s="2">
        <f t="shared" ref="E696:E735" si="196">SIN(C696)</f>
        <v>0.17364817766693244</v>
      </c>
      <c r="F696" s="2">
        <f t="shared" ref="F696:F735" si="197">$B$8+(D696*($B$5/2))</f>
        <v>-0.36930290737957788</v>
      </c>
      <c r="G696" s="2">
        <f t="shared" ref="G696:G735" si="198">$B$9+(E696*($B$5/2))</f>
        <v>6.5118066625099669E-2</v>
      </c>
      <c r="H696" s="2">
        <f t="shared" ref="H696:H735" si="199">$B$10+(A696*(1/($B$7*$B$6)))</f>
        <v>0.9472222222222223</v>
      </c>
      <c r="I696" t="str">
        <f t="shared" ref="I696:I735" si="200">TEXT(F696,"0.000000") &amp; "," &amp; TEXT(G696,"0.000000") &amp; "," &amp; TEXT(H696,"0.000000")</f>
        <v>-0.369303,0.065118,0.947222</v>
      </c>
      <c r="K696" s="2">
        <f t="shared" si="185"/>
        <v>-0.27946991913109409</v>
      </c>
      <c r="L696" s="2">
        <f t="shared" si="186"/>
        <v>4.9278087039225309E-2</v>
      </c>
      <c r="M696" s="2">
        <f t="shared" si="187"/>
        <v>0.99722222222222234</v>
      </c>
      <c r="N696" s="2">
        <f t="shared" si="188"/>
        <v>0.89722222222222225</v>
      </c>
      <c r="O696" s="2"/>
      <c r="P696" t="str">
        <f t="shared" si="189"/>
        <v>-0.279470,0.049278,0.997222</v>
      </c>
      <c r="R696" t="str">
        <f t="shared" si="190"/>
        <v>-0.279470,0.049278,0.897222</v>
      </c>
      <c r="T696" t="str">
        <f t="shared" si="191"/>
        <v>-0.369303,0.065118,0.947222 -0.279470,0.049278,0.997222</v>
      </c>
      <c r="V696" t="str">
        <f t="shared" si="192"/>
        <v>-0.369303,0.065118,0.947222 -0.279470,0.049278,0.897222</v>
      </c>
    </row>
    <row r="697" spans="1:22" x14ac:dyDescent="0.25">
      <c r="A697" s="143">
        <f t="shared" ref="A697:A735" si="201">A696+1</f>
        <v>683</v>
      </c>
      <c r="B697" s="133">
        <f t="shared" si="193"/>
        <v>3415</v>
      </c>
      <c r="C697" s="2">
        <f t="shared" si="194"/>
        <v>59.602993955606351</v>
      </c>
      <c r="D697" s="2">
        <f t="shared" si="195"/>
        <v>-0.99619469809174521</v>
      </c>
      <c r="E697" s="2">
        <f t="shared" si="196"/>
        <v>8.7155742747662163E-2</v>
      </c>
      <c r="F697" s="2">
        <f t="shared" si="197"/>
        <v>-0.37357301178440444</v>
      </c>
      <c r="G697" s="2">
        <f t="shared" si="198"/>
        <v>3.2683403530373314E-2</v>
      </c>
      <c r="H697" s="2">
        <f t="shared" si="199"/>
        <v>0.94861111111111118</v>
      </c>
      <c r="I697" t="str">
        <f t="shared" si="200"/>
        <v>-0.373573,0.032683,0.948611</v>
      </c>
      <c r="K697" s="2">
        <f t="shared" si="185"/>
        <v>-0.28270131999161219</v>
      </c>
      <c r="L697" s="2">
        <f t="shared" si="186"/>
        <v>2.4733160663081875E-2</v>
      </c>
      <c r="M697" s="2">
        <f t="shared" si="187"/>
        <v>0.99861111111111123</v>
      </c>
      <c r="N697" s="2">
        <f t="shared" si="188"/>
        <v>0.89861111111111114</v>
      </c>
      <c r="O697" s="2"/>
      <c r="P697" t="str">
        <f t="shared" si="189"/>
        <v>-0.282701,0.024733,0.998611</v>
      </c>
      <c r="R697" t="str">
        <f t="shared" si="190"/>
        <v>-0.282701,0.024733,0.898611</v>
      </c>
      <c r="T697" t="str">
        <f t="shared" si="191"/>
        <v>-0.373573,0.032683,0.948611 -0.282701,0.024733,0.998611</v>
      </c>
      <c r="V697" t="str">
        <f t="shared" si="192"/>
        <v>-0.373573,0.032683,0.948611 -0.282701,0.024733,0.898611</v>
      </c>
    </row>
    <row r="698" spans="1:22" x14ac:dyDescent="0.25">
      <c r="A698" s="143">
        <f t="shared" si="201"/>
        <v>684</v>
      </c>
      <c r="B698" s="133">
        <f t="shared" si="193"/>
        <v>3420</v>
      </c>
      <c r="C698" s="2">
        <f t="shared" si="194"/>
        <v>59.690260418206073</v>
      </c>
      <c r="D698" s="2">
        <f t="shared" si="195"/>
        <v>-1</v>
      </c>
      <c r="E698" s="2">
        <f t="shared" si="196"/>
        <v>-1.2249316144741229E-15</v>
      </c>
      <c r="F698" s="2">
        <f t="shared" si="197"/>
        <v>-0.375</v>
      </c>
      <c r="G698" s="2">
        <f t="shared" si="198"/>
        <v>-4.5934935542779609E-16</v>
      </c>
      <c r="H698" s="2">
        <f t="shared" si="199"/>
        <v>0.95000000000000007</v>
      </c>
      <c r="I698" t="str">
        <f t="shared" si="200"/>
        <v>-0.375000,0.000000,0.950000</v>
      </c>
      <c r="K698" s="2">
        <f t="shared" si="185"/>
        <v>-0.28378119310727012</v>
      </c>
      <c r="L698" s="2">
        <f t="shared" si="186"/>
        <v>-3.4761255503028124E-16</v>
      </c>
      <c r="M698" s="2">
        <f t="shared" si="187"/>
        <v>1</v>
      </c>
      <c r="N698" s="2">
        <f t="shared" si="188"/>
        <v>0.9</v>
      </c>
      <c r="O698" s="2"/>
      <c r="P698" t="str">
        <f t="shared" si="189"/>
        <v>-0.283781,0.000000,1.000000</v>
      </c>
      <c r="R698" t="str">
        <f t="shared" si="190"/>
        <v>-0.283781,0.000000,0.900000</v>
      </c>
      <c r="T698" t="str">
        <f t="shared" si="191"/>
        <v>-0.375000,0.000000,0.950000 -0.283781,0.000000,1.000000</v>
      </c>
      <c r="V698" t="str">
        <f t="shared" si="192"/>
        <v>-0.375000,0.000000,0.950000 -0.283781,0.000000,0.900000</v>
      </c>
    </row>
    <row r="699" spans="1:22" x14ac:dyDescent="0.25">
      <c r="A699" s="143">
        <f t="shared" si="201"/>
        <v>685</v>
      </c>
      <c r="B699" s="133">
        <f t="shared" si="193"/>
        <v>3425</v>
      </c>
      <c r="C699" s="2">
        <f t="shared" si="194"/>
        <v>59.777526880805787</v>
      </c>
      <c r="D699" s="2">
        <f t="shared" si="195"/>
        <v>-0.99619469809174555</v>
      </c>
      <c r="E699" s="2">
        <f t="shared" si="196"/>
        <v>-8.7155742747657527E-2</v>
      </c>
      <c r="F699" s="2">
        <f t="shared" si="197"/>
        <v>-0.37357301178440461</v>
      </c>
      <c r="G699" s="2">
        <f t="shared" si="198"/>
        <v>-3.2683403530371573E-2</v>
      </c>
      <c r="H699" s="2">
        <f t="shared" si="199"/>
        <v>0.95138888888888895</v>
      </c>
      <c r="I699" t="str">
        <f t="shared" si="200"/>
        <v>-0.373573,-0.032683,0.951389</v>
      </c>
      <c r="K699" s="2">
        <f t="shared" si="185"/>
        <v>-0.2827013199916123</v>
      </c>
      <c r="L699" s="2">
        <f t="shared" si="186"/>
        <v>-2.473316066308056E-2</v>
      </c>
      <c r="M699" s="2">
        <f t="shared" si="187"/>
        <v>1.0013888888888889</v>
      </c>
      <c r="N699" s="2">
        <f t="shared" si="188"/>
        <v>0.90138888888888891</v>
      </c>
      <c r="O699" s="2"/>
      <c r="P699" t="str">
        <f t="shared" si="189"/>
        <v>-0.282701,-0.024733,1.001389</v>
      </c>
      <c r="R699" t="str">
        <f t="shared" si="190"/>
        <v>-0.282701,-0.024733,0.901389</v>
      </c>
      <c r="T699" t="str">
        <f t="shared" si="191"/>
        <v>-0.373573,-0.032683,0.951389 -0.282701,-0.024733,1.001389</v>
      </c>
      <c r="V699" t="str">
        <f t="shared" si="192"/>
        <v>-0.373573,-0.032683,0.951389 -0.282701,-0.024733,0.901389</v>
      </c>
    </row>
    <row r="700" spans="1:22" x14ac:dyDescent="0.25">
      <c r="A700" s="143">
        <f t="shared" si="201"/>
        <v>686</v>
      </c>
      <c r="B700" s="133">
        <f t="shared" si="193"/>
        <v>3430</v>
      </c>
      <c r="C700" s="2">
        <f t="shared" si="194"/>
        <v>59.864793343405502</v>
      </c>
      <c r="D700" s="2">
        <f t="shared" si="195"/>
        <v>-0.98480775301220846</v>
      </c>
      <c r="E700" s="2">
        <f t="shared" si="196"/>
        <v>-0.17364817766692786</v>
      </c>
      <c r="F700" s="2">
        <f t="shared" si="197"/>
        <v>-0.36930290737957816</v>
      </c>
      <c r="G700" s="2">
        <f t="shared" si="198"/>
        <v>-6.5118066625097948E-2</v>
      </c>
      <c r="H700" s="2">
        <f t="shared" si="199"/>
        <v>0.95277777777777783</v>
      </c>
      <c r="I700" t="str">
        <f t="shared" si="200"/>
        <v>-0.369303,-0.065118,0.952778</v>
      </c>
      <c r="K700" s="2">
        <f t="shared" si="185"/>
        <v>-0.27946991913109431</v>
      </c>
      <c r="L700" s="2">
        <f t="shared" si="186"/>
        <v>-4.9278087039224004E-2</v>
      </c>
      <c r="M700" s="2">
        <f t="shared" si="187"/>
        <v>1.0027777777777778</v>
      </c>
      <c r="N700" s="2">
        <f t="shared" si="188"/>
        <v>0.90277777777777779</v>
      </c>
      <c r="O700" s="2"/>
      <c r="P700" t="str">
        <f t="shared" si="189"/>
        <v>-0.279470,-0.049278,1.002778</v>
      </c>
      <c r="R700" t="str">
        <f t="shared" si="190"/>
        <v>-0.279470,-0.049278,0.902778</v>
      </c>
      <c r="T700" t="str">
        <f t="shared" si="191"/>
        <v>-0.369303,-0.065118,0.952778 -0.279470,-0.049278,1.002778</v>
      </c>
      <c r="V700" t="str">
        <f t="shared" si="192"/>
        <v>-0.369303,-0.065118,0.952778 -0.279470,-0.049278,0.902778</v>
      </c>
    </row>
    <row r="701" spans="1:22" x14ac:dyDescent="0.25">
      <c r="A701" s="143">
        <f t="shared" si="201"/>
        <v>687</v>
      </c>
      <c r="B701" s="133">
        <f t="shared" si="193"/>
        <v>3435</v>
      </c>
      <c r="C701" s="2">
        <f t="shared" si="194"/>
        <v>59.952059806005217</v>
      </c>
      <c r="D701" s="2">
        <f t="shared" si="195"/>
        <v>-0.96592582628906942</v>
      </c>
      <c r="E701" s="2">
        <f t="shared" si="196"/>
        <v>-0.25881904510251652</v>
      </c>
      <c r="F701" s="2">
        <f t="shared" si="197"/>
        <v>-0.36222218485840102</v>
      </c>
      <c r="G701" s="2">
        <f t="shared" si="198"/>
        <v>-9.7057141913443695E-2</v>
      </c>
      <c r="H701" s="2">
        <f t="shared" si="199"/>
        <v>0.95416666666666672</v>
      </c>
      <c r="I701" t="str">
        <f t="shared" si="200"/>
        <v>-0.362222,-0.097057,0.954167</v>
      </c>
      <c r="K701" s="2">
        <f t="shared" si="185"/>
        <v>-0.27411158343743786</v>
      </c>
      <c r="L701" s="2">
        <f t="shared" si="186"/>
        <v>-7.3447977418076502E-2</v>
      </c>
      <c r="M701" s="2">
        <f t="shared" si="187"/>
        <v>1.0041666666666667</v>
      </c>
      <c r="N701" s="2">
        <f t="shared" si="188"/>
        <v>0.90416666666666667</v>
      </c>
      <c r="O701" s="2"/>
      <c r="P701" t="str">
        <f t="shared" si="189"/>
        <v>-0.274112,-0.073448,1.004167</v>
      </c>
      <c r="R701" t="str">
        <f t="shared" si="190"/>
        <v>-0.274112,-0.073448,0.904167</v>
      </c>
      <c r="T701" t="str">
        <f t="shared" si="191"/>
        <v>-0.362222,-0.097057,0.954167 -0.274112,-0.073448,1.004167</v>
      </c>
      <c r="V701" t="str">
        <f t="shared" si="192"/>
        <v>-0.362222,-0.097057,0.954167 -0.274112,-0.073448,0.904167</v>
      </c>
    </row>
    <row r="702" spans="1:22" x14ac:dyDescent="0.25">
      <c r="A702" s="143">
        <f t="shared" si="201"/>
        <v>688</v>
      </c>
      <c r="B702" s="133">
        <f t="shared" si="193"/>
        <v>3440</v>
      </c>
      <c r="C702" s="2">
        <f t="shared" si="194"/>
        <v>60.039326268604938</v>
      </c>
      <c r="D702" s="2">
        <f t="shared" si="195"/>
        <v>-0.93969262078590809</v>
      </c>
      <c r="E702" s="2">
        <f t="shared" si="196"/>
        <v>-0.34202014332566949</v>
      </c>
      <c r="F702" s="2">
        <f t="shared" si="197"/>
        <v>-0.35238473279471555</v>
      </c>
      <c r="G702" s="2">
        <f t="shared" si="198"/>
        <v>-0.12825755374712605</v>
      </c>
      <c r="H702" s="2">
        <f t="shared" si="199"/>
        <v>0.9555555555555556</v>
      </c>
      <c r="I702" t="str">
        <f t="shared" si="200"/>
        <v>-0.352385,-0.128258,0.955556</v>
      </c>
      <c r="K702" s="2">
        <f t="shared" si="185"/>
        <v>-0.26666709308072256</v>
      </c>
      <c r="L702" s="2">
        <f t="shared" si="186"/>
        <v>-9.705888433967802E-2</v>
      </c>
      <c r="M702" s="2">
        <f t="shared" si="187"/>
        <v>1.0055555555555555</v>
      </c>
      <c r="N702" s="2">
        <f t="shared" si="188"/>
        <v>0.90555555555555556</v>
      </c>
      <c r="O702" s="2"/>
      <c r="P702" t="str">
        <f t="shared" si="189"/>
        <v>-0.266667,-0.097059,1.005556</v>
      </c>
      <c r="R702" t="str">
        <f t="shared" si="190"/>
        <v>-0.266667,-0.097059,0.905556</v>
      </c>
      <c r="T702" t="str">
        <f t="shared" si="191"/>
        <v>-0.352385,-0.128258,0.955556 -0.266667,-0.097059,1.005556</v>
      </c>
      <c r="V702" t="str">
        <f t="shared" si="192"/>
        <v>-0.352385,-0.128258,0.955556 -0.266667,-0.097059,0.905556</v>
      </c>
    </row>
    <row r="703" spans="1:22" x14ac:dyDescent="0.25">
      <c r="A703" s="143">
        <f t="shared" si="201"/>
        <v>689</v>
      </c>
      <c r="B703" s="133">
        <f t="shared" si="193"/>
        <v>3445</v>
      </c>
      <c r="C703" s="2">
        <f t="shared" si="194"/>
        <v>60.126592731204653</v>
      </c>
      <c r="D703" s="2">
        <f t="shared" si="195"/>
        <v>-0.90630778703665038</v>
      </c>
      <c r="E703" s="2">
        <f t="shared" si="196"/>
        <v>-0.4226182617406985</v>
      </c>
      <c r="F703" s="2">
        <f t="shared" si="197"/>
        <v>-0.33986542013874388</v>
      </c>
      <c r="G703" s="2">
        <f t="shared" si="198"/>
        <v>-0.15848184815276195</v>
      </c>
      <c r="H703" s="2">
        <f t="shared" si="199"/>
        <v>0.95694444444444449</v>
      </c>
      <c r="I703" t="str">
        <f t="shared" si="200"/>
        <v>-0.339865,-0.158482,0.956944</v>
      </c>
      <c r="K703" s="2">
        <f t="shared" si="185"/>
        <v>-0.25719310512767035</v>
      </c>
      <c r="L703" s="2">
        <f t="shared" si="186"/>
        <v>-0.11993111454569599</v>
      </c>
      <c r="M703" s="2">
        <f t="shared" si="187"/>
        <v>1.0069444444444444</v>
      </c>
      <c r="N703" s="2">
        <f t="shared" si="188"/>
        <v>0.90694444444444444</v>
      </c>
      <c r="O703" s="2"/>
      <c r="P703" t="str">
        <f t="shared" si="189"/>
        <v>-0.257193,-0.119931,1.006944</v>
      </c>
      <c r="R703" t="str">
        <f t="shared" si="190"/>
        <v>-0.257193,-0.119931,0.906944</v>
      </c>
      <c r="T703" t="str">
        <f t="shared" si="191"/>
        <v>-0.339865,-0.158482,0.956944 -0.257193,-0.119931,1.006944</v>
      </c>
      <c r="V703" t="str">
        <f t="shared" si="192"/>
        <v>-0.339865,-0.158482,0.956944 -0.257193,-0.119931,0.906944</v>
      </c>
    </row>
    <row r="704" spans="1:22" x14ac:dyDescent="0.25">
      <c r="A704" s="143">
        <f t="shared" si="201"/>
        <v>690</v>
      </c>
      <c r="B704" s="133">
        <f t="shared" si="193"/>
        <v>3450</v>
      </c>
      <c r="C704" s="2">
        <f t="shared" si="194"/>
        <v>60.213859193804367</v>
      </c>
      <c r="D704" s="2">
        <f t="shared" si="195"/>
        <v>-0.86602540378444015</v>
      </c>
      <c r="E704" s="2">
        <f t="shared" si="196"/>
        <v>-0.49999999999999745</v>
      </c>
      <c r="F704" s="2">
        <f t="shared" si="197"/>
        <v>-0.32475952641916506</v>
      </c>
      <c r="G704" s="2">
        <f t="shared" si="198"/>
        <v>-0.18749999999999906</v>
      </c>
      <c r="H704" s="2">
        <f t="shared" si="199"/>
        <v>0.95833333333333337</v>
      </c>
      <c r="I704" t="str">
        <f t="shared" si="200"/>
        <v>-0.324760,-0.187500,0.958333</v>
      </c>
      <c r="K704" s="2">
        <f t="shared" si="185"/>
        <v>-0.24576172234715379</v>
      </c>
      <c r="L704" s="2">
        <f t="shared" si="186"/>
        <v>-0.14189059655363434</v>
      </c>
      <c r="M704" s="2">
        <f t="shared" si="187"/>
        <v>1.0083333333333333</v>
      </c>
      <c r="N704" s="2">
        <f t="shared" si="188"/>
        <v>0.90833333333333333</v>
      </c>
      <c r="O704" s="2"/>
      <c r="P704" t="str">
        <f t="shared" si="189"/>
        <v>-0.245762,-0.141891,1.008333</v>
      </c>
      <c r="R704" t="str">
        <f t="shared" si="190"/>
        <v>-0.245762,-0.141891,0.908333</v>
      </c>
      <c r="T704" t="str">
        <f t="shared" si="191"/>
        <v>-0.324760,-0.187500,0.958333 -0.245762,-0.141891,1.008333</v>
      </c>
      <c r="V704" t="str">
        <f t="shared" si="192"/>
        <v>-0.324760,-0.187500,0.958333 -0.245762,-0.141891,0.908333</v>
      </c>
    </row>
    <row r="705" spans="1:22" x14ac:dyDescent="0.25">
      <c r="A705" s="143">
        <f t="shared" si="201"/>
        <v>691</v>
      </c>
      <c r="B705" s="133">
        <f t="shared" si="193"/>
        <v>3455</v>
      </c>
      <c r="C705" s="2">
        <f t="shared" si="194"/>
        <v>60.301125656404089</v>
      </c>
      <c r="D705" s="2">
        <f t="shared" si="195"/>
        <v>-0.81915204428899047</v>
      </c>
      <c r="E705" s="2">
        <f t="shared" si="196"/>
        <v>-0.57357643635104794</v>
      </c>
      <c r="F705" s="2">
        <f t="shared" si="197"/>
        <v>-0.30718201660837141</v>
      </c>
      <c r="G705" s="2">
        <f t="shared" si="198"/>
        <v>-0.21509116363164299</v>
      </c>
      <c r="H705" s="2">
        <f t="shared" si="199"/>
        <v>0.95972222222222225</v>
      </c>
      <c r="I705" t="str">
        <f t="shared" si="200"/>
        <v>-0.307182,-0.215091,0.959722</v>
      </c>
      <c r="K705" s="2">
        <f t="shared" si="185"/>
        <v>-0.23245994446458909</v>
      </c>
      <c r="L705" s="2">
        <f t="shared" si="186"/>
        <v>-0.16277020544591655</v>
      </c>
      <c r="M705" s="2">
        <f t="shared" si="187"/>
        <v>1.0097222222222222</v>
      </c>
      <c r="N705" s="2">
        <f t="shared" si="188"/>
        <v>0.90972222222222221</v>
      </c>
      <c r="O705" s="2"/>
      <c r="P705" t="str">
        <f t="shared" si="189"/>
        <v>-0.232460,-0.162770,1.009722</v>
      </c>
      <c r="R705" t="str">
        <f t="shared" si="190"/>
        <v>-0.232460,-0.162770,0.909722</v>
      </c>
      <c r="T705" t="str">
        <f t="shared" si="191"/>
        <v>-0.307182,-0.215091,0.959722 -0.232460,-0.162770,1.009722</v>
      </c>
      <c r="V705" t="str">
        <f t="shared" si="192"/>
        <v>-0.307182,-0.215091,0.959722 -0.232460,-0.162770,0.909722</v>
      </c>
    </row>
    <row r="706" spans="1:22" x14ac:dyDescent="0.25">
      <c r="A706" s="143">
        <f t="shared" si="201"/>
        <v>692</v>
      </c>
      <c r="B706" s="133">
        <f t="shared" si="193"/>
        <v>3460</v>
      </c>
      <c r="C706" s="2">
        <f t="shared" si="194"/>
        <v>60.388392119003804</v>
      </c>
      <c r="D706" s="2">
        <f t="shared" si="195"/>
        <v>-0.76604444311897779</v>
      </c>
      <c r="E706" s="2">
        <f t="shared" si="196"/>
        <v>-0.64278760968653958</v>
      </c>
      <c r="F706" s="2">
        <f t="shared" si="197"/>
        <v>-0.28726666616961666</v>
      </c>
      <c r="G706" s="2">
        <f t="shared" si="198"/>
        <v>-0.24104535363245233</v>
      </c>
      <c r="H706" s="2">
        <f t="shared" si="199"/>
        <v>0.96111111111111114</v>
      </c>
      <c r="I706" t="str">
        <f t="shared" si="200"/>
        <v>-0.287267,-0.241045,0.961111</v>
      </c>
      <c r="K706" s="2">
        <f t="shared" si="185"/>
        <v>-0.21738900604149783</v>
      </c>
      <c r="L706" s="2">
        <f t="shared" si="186"/>
        <v>-0.18241103479141646</v>
      </c>
      <c r="M706" s="2">
        <f t="shared" si="187"/>
        <v>1.0111111111111111</v>
      </c>
      <c r="N706" s="2">
        <f t="shared" si="188"/>
        <v>0.91111111111111109</v>
      </c>
      <c r="O706" s="2"/>
      <c r="P706" t="str">
        <f t="shared" si="189"/>
        <v>-0.217389,-0.182411,1.011111</v>
      </c>
      <c r="R706" t="str">
        <f t="shared" si="190"/>
        <v>-0.217389,-0.182411,0.911111</v>
      </c>
      <c r="T706" t="str">
        <f t="shared" si="191"/>
        <v>-0.287267,-0.241045,0.961111 -0.217389,-0.182411,1.011111</v>
      </c>
      <c r="V706" t="str">
        <f t="shared" si="192"/>
        <v>-0.287267,-0.241045,0.961111 -0.217389,-0.182411,0.911111</v>
      </c>
    </row>
    <row r="707" spans="1:22" x14ac:dyDescent="0.25">
      <c r="A707" s="143">
        <f t="shared" si="201"/>
        <v>693</v>
      </c>
      <c r="B707" s="133">
        <f t="shared" si="193"/>
        <v>3465</v>
      </c>
      <c r="C707" s="2">
        <f t="shared" si="194"/>
        <v>60.475658581603518</v>
      </c>
      <c r="D707" s="2">
        <f t="shared" si="195"/>
        <v>-0.70710678118654857</v>
      </c>
      <c r="E707" s="2">
        <f t="shared" si="196"/>
        <v>-0.70710678118654646</v>
      </c>
      <c r="F707" s="2">
        <f t="shared" si="197"/>
        <v>-0.26516504294495569</v>
      </c>
      <c r="G707" s="2">
        <f t="shared" si="198"/>
        <v>-0.26516504294495491</v>
      </c>
      <c r="H707" s="2">
        <f t="shared" si="199"/>
        <v>0.96250000000000002</v>
      </c>
      <c r="I707" t="str">
        <f t="shared" si="200"/>
        <v>-0.265165,-0.265165,0.962500</v>
      </c>
      <c r="K707" s="2">
        <f t="shared" si="185"/>
        <v>-0.20066360601936015</v>
      </c>
      <c r="L707" s="2">
        <f t="shared" si="186"/>
        <v>-0.20066360601935954</v>
      </c>
      <c r="M707" s="2">
        <f t="shared" si="187"/>
        <v>1.0125</v>
      </c>
      <c r="N707" s="2">
        <f t="shared" si="188"/>
        <v>0.91249999999999998</v>
      </c>
      <c r="O707" s="2"/>
      <c r="P707" t="str">
        <f t="shared" si="189"/>
        <v>-0.200664,-0.200664,1.012500</v>
      </c>
      <c r="R707" t="str">
        <f t="shared" si="190"/>
        <v>-0.200664,-0.200664,0.912500</v>
      </c>
      <c r="T707" t="str">
        <f t="shared" si="191"/>
        <v>-0.265165,-0.265165,0.962500 -0.200664,-0.200664,1.012500</v>
      </c>
      <c r="V707" t="str">
        <f t="shared" si="192"/>
        <v>-0.265165,-0.265165,0.962500 -0.200664,-0.200664,0.912500</v>
      </c>
    </row>
    <row r="708" spans="1:22" x14ac:dyDescent="0.25">
      <c r="A708" s="143">
        <f t="shared" si="201"/>
        <v>694</v>
      </c>
      <c r="B708" s="133">
        <f t="shared" si="193"/>
        <v>3470</v>
      </c>
      <c r="C708" s="2">
        <f t="shared" si="194"/>
        <v>60.562925044203233</v>
      </c>
      <c r="D708" s="2">
        <f t="shared" si="195"/>
        <v>-0.64278760968654192</v>
      </c>
      <c r="E708" s="2">
        <f t="shared" si="196"/>
        <v>-0.7660444431189759</v>
      </c>
      <c r="F708" s="2">
        <f t="shared" si="197"/>
        <v>-0.24104535363245322</v>
      </c>
      <c r="G708" s="2">
        <f t="shared" si="198"/>
        <v>-0.28726666616961594</v>
      </c>
      <c r="H708" s="2">
        <f t="shared" si="199"/>
        <v>0.96388888888888891</v>
      </c>
      <c r="I708" t="str">
        <f t="shared" si="200"/>
        <v>-0.241045,-0.287267,0.963889</v>
      </c>
      <c r="K708" s="2">
        <f t="shared" si="185"/>
        <v>-0.18241103479141713</v>
      </c>
      <c r="L708" s="2">
        <f t="shared" si="186"/>
        <v>-0.2173890060414973</v>
      </c>
      <c r="M708" s="2">
        <f t="shared" si="187"/>
        <v>1.0138888888888888</v>
      </c>
      <c r="N708" s="2">
        <f t="shared" si="188"/>
        <v>0.91388888888888886</v>
      </c>
      <c r="O708" s="2"/>
      <c r="P708" t="str">
        <f t="shared" si="189"/>
        <v>-0.182411,-0.217389,1.013889</v>
      </c>
      <c r="R708" t="str">
        <f t="shared" si="190"/>
        <v>-0.182411,-0.217389,0.913889</v>
      </c>
      <c r="T708" t="str">
        <f t="shared" si="191"/>
        <v>-0.241045,-0.287267,0.963889 -0.182411,-0.217389,1.013889</v>
      </c>
      <c r="V708" t="str">
        <f t="shared" si="192"/>
        <v>-0.241045,-0.287267,0.963889 -0.182411,-0.217389,0.913889</v>
      </c>
    </row>
    <row r="709" spans="1:22" x14ac:dyDescent="0.25">
      <c r="A709" s="143">
        <f t="shared" si="201"/>
        <v>695</v>
      </c>
      <c r="B709" s="133">
        <f t="shared" si="193"/>
        <v>3475</v>
      </c>
      <c r="C709" s="2">
        <f t="shared" si="194"/>
        <v>60.650191506802955</v>
      </c>
      <c r="D709" s="2">
        <f t="shared" si="195"/>
        <v>-0.57357643635104461</v>
      </c>
      <c r="E709" s="2">
        <f t="shared" si="196"/>
        <v>-0.81915204428899291</v>
      </c>
      <c r="F709" s="2">
        <f t="shared" si="197"/>
        <v>-0.21509116363164171</v>
      </c>
      <c r="G709" s="2">
        <f t="shared" si="198"/>
        <v>-0.30718201660837235</v>
      </c>
      <c r="H709" s="2">
        <f t="shared" si="199"/>
        <v>0.96527777777777779</v>
      </c>
      <c r="I709" t="str">
        <f t="shared" si="200"/>
        <v>-0.215091,-0.307182,0.965278</v>
      </c>
      <c r="K709" s="2">
        <f t="shared" si="185"/>
        <v>-0.16277020544591561</v>
      </c>
      <c r="L709" s="2">
        <f t="shared" si="186"/>
        <v>-0.23245994446458978</v>
      </c>
      <c r="M709" s="2">
        <f t="shared" si="187"/>
        <v>1.0152777777777777</v>
      </c>
      <c r="N709" s="2">
        <f t="shared" si="188"/>
        <v>0.91527777777777775</v>
      </c>
      <c r="O709" s="2"/>
      <c r="P709" t="str">
        <f t="shared" si="189"/>
        <v>-0.162770,-0.232460,1.015278</v>
      </c>
      <c r="R709" t="str">
        <f t="shared" si="190"/>
        <v>-0.162770,-0.232460,0.915278</v>
      </c>
      <c r="T709" t="str">
        <f t="shared" si="191"/>
        <v>-0.215091,-0.307182,0.965278 -0.162770,-0.232460,1.015278</v>
      </c>
      <c r="V709" t="str">
        <f t="shared" si="192"/>
        <v>-0.215091,-0.307182,0.965278 -0.162770,-0.232460,0.915278</v>
      </c>
    </row>
    <row r="710" spans="1:22" x14ac:dyDescent="0.25">
      <c r="A710" s="143">
        <f t="shared" si="201"/>
        <v>696</v>
      </c>
      <c r="B710" s="133">
        <f t="shared" si="193"/>
        <v>3480</v>
      </c>
      <c r="C710" s="2">
        <f t="shared" si="194"/>
        <v>60.737457969402669</v>
      </c>
      <c r="D710" s="2">
        <f t="shared" si="195"/>
        <v>-0.5</v>
      </c>
      <c r="E710" s="2">
        <f t="shared" si="196"/>
        <v>-0.8660254037844386</v>
      </c>
      <c r="F710" s="2">
        <f t="shared" si="197"/>
        <v>-0.1875</v>
      </c>
      <c r="G710" s="2">
        <f t="shared" si="198"/>
        <v>-0.3247595264191645</v>
      </c>
      <c r="H710" s="2">
        <f t="shared" si="199"/>
        <v>0.96666666666666667</v>
      </c>
      <c r="I710" t="str">
        <f t="shared" si="200"/>
        <v>-0.187500,-0.324760,0.966667</v>
      </c>
      <c r="K710" s="2">
        <f t="shared" si="185"/>
        <v>-0.14189059655363506</v>
      </c>
      <c r="L710" s="2">
        <f t="shared" si="186"/>
        <v>-0.24576172234715335</v>
      </c>
      <c r="M710" s="2">
        <f t="shared" si="187"/>
        <v>1.0166666666666666</v>
      </c>
      <c r="N710" s="2">
        <f t="shared" si="188"/>
        <v>0.91666666666666663</v>
      </c>
      <c r="O710" s="2"/>
      <c r="P710" t="str">
        <f t="shared" si="189"/>
        <v>-0.141891,-0.245762,1.016667</v>
      </c>
      <c r="R710" t="str">
        <f t="shared" si="190"/>
        <v>-0.141891,-0.245762,0.916667</v>
      </c>
      <c r="T710" t="str">
        <f t="shared" si="191"/>
        <v>-0.187500,-0.324760,0.966667 -0.141891,-0.245762,1.016667</v>
      </c>
      <c r="V710" t="str">
        <f t="shared" si="192"/>
        <v>-0.187500,-0.324760,0.966667 -0.141891,-0.245762,0.916667</v>
      </c>
    </row>
    <row r="711" spans="1:22" x14ac:dyDescent="0.25">
      <c r="A711" s="143">
        <f t="shared" si="201"/>
        <v>697</v>
      </c>
      <c r="B711" s="133">
        <f t="shared" si="193"/>
        <v>3485</v>
      </c>
      <c r="C711" s="2">
        <f t="shared" si="194"/>
        <v>60.824724432002384</v>
      </c>
      <c r="D711" s="2">
        <f t="shared" si="195"/>
        <v>-0.42261826174070116</v>
      </c>
      <c r="E711" s="2">
        <f t="shared" si="196"/>
        <v>-0.90630778703664916</v>
      </c>
      <c r="F711" s="2">
        <f t="shared" si="197"/>
        <v>-0.15848184815276295</v>
      </c>
      <c r="G711" s="2">
        <f t="shared" si="198"/>
        <v>-0.33986542013874343</v>
      </c>
      <c r="H711" s="2">
        <f t="shared" si="199"/>
        <v>0.96805555555555556</v>
      </c>
      <c r="I711" t="str">
        <f t="shared" si="200"/>
        <v>-0.158482,-0.339865,0.968056</v>
      </c>
      <c r="K711" s="2">
        <f t="shared" si="185"/>
        <v>-0.11993111454569674</v>
      </c>
      <c r="L711" s="2">
        <f t="shared" si="186"/>
        <v>-0.25719310512766996</v>
      </c>
      <c r="M711" s="2">
        <f t="shared" si="187"/>
        <v>1.0180555555555555</v>
      </c>
      <c r="N711" s="2">
        <f t="shared" si="188"/>
        <v>0.91805555555555551</v>
      </c>
      <c r="O711" s="2"/>
      <c r="P711" t="str">
        <f t="shared" si="189"/>
        <v>-0.119931,-0.257193,1.018056</v>
      </c>
      <c r="R711" t="str">
        <f t="shared" si="190"/>
        <v>-0.119931,-0.257193,0.918056</v>
      </c>
      <c r="T711" t="str">
        <f t="shared" si="191"/>
        <v>-0.158482,-0.339865,0.968056 -0.119931,-0.257193,1.018056</v>
      </c>
      <c r="V711" t="str">
        <f t="shared" si="192"/>
        <v>-0.158482,-0.339865,0.968056 -0.119931,-0.257193,0.918056</v>
      </c>
    </row>
    <row r="712" spans="1:22" x14ac:dyDescent="0.25">
      <c r="A712" s="143">
        <f t="shared" si="201"/>
        <v>698</v>
      </c>
      <c r="B712" s="133">
        <f t="shared" si="193"/>
        <v>3490</v>
      </c>
      <c r="C712" s="2">
        <f t="shared" si="194"/>
        <v>60.911990894602098</v>
      </c>
      <c r="D712" s="2">
        <f t="shared" si="195"/>
        <v>-0.34202014332567227</v>
      </c>
      <c r="E712" s="2">
        <f t="shared" si="196"/>
        <v>-0.9396926207859071</v>
      </c>
      <c r="F712" s="2">
        <f t="shared" si="197"/>
        <v>-0.12825755374712711</v>
      </c>
      <c r="G712" s="2">
        <f t="shared" si="198"/>
        <v>-0.35238473279471516</v>
      </c>
      <c r="H712" s="2">
        <f t="shared" si="199"/>
        <v>0.96944444444444444</v>
      </c>
      <c r="I712" t="str">
        <f t="shared" si="200"/>
        <v>-0.128258,-0.352385,0.969444</v>
      </c>
      <c r="K712" s="2">
        <f t="shared" si="185"/>
        <v>-9.7058884339678811E-2</v>
      </c>
      <c r="L712" s="2">
        <f t="shared" si="186"/>
        <v>-0.26666709308072228</v>
      </c>
      <c r="M712" s="2">
        <f t="shared" si="187"/>
        <v>1.0194444444444444</v>
      </c>
      <c r="N712" s="2">
        <f t="shared" si="188"/>
        <v>0.9194444444444444</v>
      </c>
      <c r="O712" s="2"/>
      <c r="P712" t="str">
        <f t="shared" si="189"/>
        <v>-0.097059,-0.266667,1.019444</v>
      </c>
      <c r="R712" t="str">
        <f t="shared" si="190"/>
        <v>-0.097059,-0.266667,0.919444</v>
      </c>
      <c r="T712" t="str">
        <f t="shared" si="191"/>
        <v>-0.128258,-0.352385,0.969444 -0.097059,-0.266667,1.019444</v>
      </c>
      <c r="V712" t="str">
        <f t="shared" si="192"/>
        <v>-0.128258,-0.352385,0.969444 -0.097059,-0.266667,0.919444</v>
      </c>
    </row>
    <row r="713" spans="1:22" x14ac:dyDescent="0.25">
      <c r="A713" s="143">
        <f t="shared" si="201"/>
        <v>699</v>
      </c>
      <c r="B713" s="133">
        <f t="shared" si="193"/>
        <v>3495</v>
      </c>
      <c r="C713" s="2">
        <f t="shared" si="194"/>
        <v>60.99925735720182</v>
      </c>
      <c r="D713" s="2">
        <f t="shared" si="195"/>
        <v>-0.25881904510251935</v>
      </c>
      <c r="E713" s="2">
        <f t="shared" si="196"/>
        <v>-0.96592582628906865</v>
      </c>
      <c r="F713" s="2">
        <f t="shared" si="197"/>
        <v>-9.705714191344475E-2</v>
      </c>
      <c r="G713" s="2">
        <f t="shared" si="198"/>
        <v>-0.36222218485840074</v>
      </c>
      <c r="H713" s="2">
        <f t="shared" si="199"/>
        <v>0.97083333333333333</v>
      </c>
      <c r="I713" t="str">
        <f t="shared" si="200"/>
        <v>-0.097057,-0.362222,0.970833</v>
      </c>
      <c r="K713" s="2">
        <f t="shared" si="185"/>
        <v>-7.3447977418077307E-2</v>
      </c>
      <c r="L713" s="2">
        <f t="shared" si="186"/>
        <v>-0.27411158343743763</v>
      </c>
      <c r="M713" s="2">
        <f t="shared" si="187"/>
        <v>1.0208333333333333</v>
      </c>
      <c r="N713" s="2">
        <f t="shared" si="188"/>
        <v>0.92083333333333328</v>
      </c>
      <c r="O713" s="2"/>
      <c r="P713" t="str">
        <f t="shared" si="189"/>
        <v>-0.073448,-0.274112,1.020833</v>
      </c>
      <c r="R713" t="str">
        <f t="shared" si="190"/>
        <v>-0.073448,-0.274112,0.920833</v>
      </c>
      <c r="T713" t="str">
        <f t="shared" si="191"/>
        <v>-0.097057,-0.362222,0.970833 -0.073448,-0.274112,1.020833</v>
      </c>
      <c r="V713" t="str">
        <f t="shared" si="192"/>
        <v>-0.097057,-0.362222,0.970833 -0.073448,-0.274112,0.920833</v>
      </c>
    </row>
    <row r="714" spans="1:22" x14ac:dyDescent="0.25">
      <c r="A714" s="143">
        <f t="shared" si="201"/>
        <v>700</v>
      </c>
      <c r="B714" s="133">
        <f t="shared" si="193"/>
        <v>3500</v>
      </c>
      <c r="C714" s="2">
        <f t="shared" si="194"/>
        <v>61.086523819801535</v>
      </c>
      <c r="D714" s="2">
        <f t="shared" si="195"/>
        <v>-0.17364817766693075</v>
      </c>
      <c r="E714" s="2">
        <f t="shared" si="196"/>
        <v>-0.98480775301220802</v>
      </c>
      <c r="F714" s="2">
        <f t="shared" si="197"/>
        <v>-6.511806662509903E-2</v>
      </c>
      <c r="G714" s="2">
        <f t="shared" si="198"/>
        <v>-0.36930290737957799</v>
      </c>
      <c r="H714" s="2">
        <f t="shared" si="199"/>
        <v>0.97222222222222221</v>
      </c>
      <c r="I714" t="str">
        <f t="shared" si="200"/>
        <v>-0.065118,-0.369303,0.972222</v>
      </c>
      <c r="K714" s="2">
        <f t="shared" si="185"/>
        <v>-4.9278087039224823E-2</v>
      </c>
      <c r="L714" s="2">
        <f t="shared" si="186"/>
        <v>-0.2794699191310942</v>
      </c>
      <c r="M714" s="2">
        <f t="shared" si="187"/>
        <v>1.0222222222222221</v>
      </c>
      <c r="N714" s="2">
        <f t="shared" si="188"/>
        <v>0.92222222222222217</v>
      </c>
      <c r="O714" s="2"/>
      <c r="P714" t="str">
        <f t="shared" si="189"/>
        <v>-0.049278,-0.279470,1.022222</v>
      </c>
      <c r="R714" t="str">
        <f t="shared" si="190"/>
        <v>-0.049278,-0.279470,0.922222</v>
      </c>
      <c r="T714" t="str">
        <f t="shared" si="191"/>
        <v>-0.065118,-0.369303,0.972222 -0.049278,-0.279470,1.022222</v>
      </c>
      <c r="V714" t="str">
        <f t="shared" si="192"/>
        <v>-0.065118,-0.369303,0.972222 -0.049278,-0.279470,0.922222</v>
      </c>
    </row>
    <row r="715" spans="1:22" x14ac:dyDescent="0.25">
      <c r="A715" s="143">
        <f t="shared" si="201"/>
        <v>701</v>
      </c>
      <c r="B715" s="133">
        <f t="shared" si="193"/>
        <v>3505</v>
      </c>
      <c r="C715" s="2">
        <f t="shared" si="194"/>
        <v>61.173790282401249</v>
      </c>
      <c r="D715" s="2">
        <f t="shared" si="195"/>
        <v>-8.7155742747660456E-2</v>
      </c>
      <c r="E715" s="2">
        <f t="shared" si="196"/>
        <v>-0.99619469809174532</v>
      </c>
      <c r="F715" s="2">
        <f t="shared" si="197"/>
        <v>-3.2683403530372669E-2</v>
      </c>
      <c r="G715" s="2">
        <f t="shared" si="198"/>
        <v>-0.3735730117844045</v>
      </c>
      <c r="H715" s="2">
        <f t="shared" si="199"/>
        <v>0.97361111111111109</v>
      </c>
      <c r="I715" t="str">
        <f t="shared" si="200"/>
        <v>-0.032683,-0.373573,0.973611</v>
      </c>
      <c r="K715" s="2">
        <f t="shared" si="185"/>
        <v>-2.4733160663081389E-2</v>
      </c>
      <c r="L715" s="2">
        <f t="shared" si="186"/>
        <v>-0.28270131999161224</v>
      </c>
      <c r="M715" s="2">
        <f t="shared" si="187"/>
        <v>1.023611111111111</v>
      </c>
      <c r="N715" s="2">
        <f t="shared" si="188"/>
        <v>0.92361111111111105</v>
      </c>
      <c r="O715" s="2"/>
      <c r="P715" t="str">
        <f t="shared" si="189"/>
        <v>-0.024733,-0.282701,1.023611</v>
      </c>
      <c r="R715" t="str">
        <f t="shared" si="190"/>
        <v>-0.024733,-0.282701,0.923611</v>
      </c>
      <c r="T715" t="str">
        <f t="shared" si="191"/>
        <v>-0.032683,-0.373573,0.973611 -0.024733,-0.282701,1.023611</v>
      </c>
      <c r="V715" t="str">
        <f t="shared" si="192"/>
        <v>-0.032683,-0.373573,0.973611 -0.024733,-0.282701,0.923611</v>
      </c>
    </row>
    <row r="716" spans="1:22" x14ac:dyDescent="0.25">
      <c r="A716" s="143">
        <f t="shared" si="201"/>
        <v>702</v>
      </c>
      <c r="B716" s="133">
        <f t="shared" si="193"/>
        <v>3510</v>
      </c>
      <c r="C716" s="2">
        <f t="shared" si="194"/>
        <v>61.261056745000964</v>
      </c>
      <c r="D716" s="2">
        <f t="shared" si="195"/>
        <v>-4.1653963264720595E-15</v>
      </c>
      <c r="E716" s="2">
        <f t="shared" si="196"/>
        <v>-1</v>
      </c>
      <c r="F716" s="2">
        <f t="shared" si="197"/>
        <v>-1.5620236224270223E-15</v>
      </c>
      <c r="G716" s="2">
        <f t="shared" si="198"/>
        <v>-0.375</v>
      </c>
      <c r="H716" s="2">
        <f t="shared" si="199"/>
        <v>0.97500000000000009</v>
      </c>
      <c r="I716" t="str">
        <f t="shared" si="200"/>
        <v>0.000000,-0.375000,0.975000</v>
      </c>
      <c r="K716" s="2">
        <f t="shared" si="185"/>
        <v>-1.182061139290881E-15</v>
      </c>
      <c r="L716" s="2">
        <f t="shared" si="186"/>
        <v>-0.28378119310727012</v>
      </c>
      <c r="M716" s="2">
        <f t="shared" si="187"/>
        <v>1.0250000000000001</v>
      </c>
      <c r="N716" s="2">
        <f t="shared" si="188"/>
        <v>0.92500000000000004</v>
      </c>
      <c r="O716" s="2"/>
      <c r="P716" t="str">
        <f t="shared" si="189"/>
        <v>0.000000,-0.283781,1.025000</v>
      </c>
      <c r="R716" t="str">
        <f t="shared" si="190"/>
        <v>0.000000,-0.283781,0.925000</v>
      </c>
      <c r="T716" t="str">
        <f t="shared" si="191"/>
        <v>0.000000,-0.375000,0.975000 0.000000,-0.283781,1.025000</v>
      </c>
      <c r="V716" t="str">
        <f t="shared" si="192"/>
        <v>0.000000,-0.375000,0.975000 0.000000,-0.283781,0.925000</v>
      </c>
    </row>
    <row r="717" spans="1:22" x14ac:dyDescent="0.25">
      <c r="A717" s="143">
        <f t="shared" si="201"/>
        <v>703</v>
      </c>
      <c r="B717" s="133">
        <f t="shared" si="193"/>
        <v>3515</v>
      </c>
      <c r="C717" s="2">
        <f t="shared" si="194"/>
        <v>61.348323207600686</v>
      </c>
      <c r="D717" s="2">
        <f t="shared" si="195"/>
        <v>8.7155742747659234E-2</v>
      </c>
      <c r="E717" s="2">
        <f t="shared" si="196"/>
        <v>-0.99619469809174543</v>
      </c>
      <c r="F717" s="2">
        <f t="shared" si="197"/>
        <v>3.2683403530372211E-2</v>
      </c>
      <c r="G717" s="2">
        <f t="shared" si="198"/>
        <v>-0.37357301178440455</v>
      </c>
      <c r="H717" s="2">
        <f t="shared" si="199"/>
        <v>0.97638888888888897</v>
      </c>
      <c r="I717" t="str">
        <f t="shared" si="200"/>
        <v>0.032683,-0.373573,0.976389</v>
      </c>
      <c r="K717" s="2">
        <f t="shared" si="185"/>
        <v>2.4733160663081042E-2</v>
      </c>
      <c r="L717" s="2">
        <f t="shared" si="186"/>
        <v>-0.2827013199916123</v>
      </c>
      <c r="M717" s="2">
        <f t="shared" si="187"/>
        <v>1.026388888888889</v>
      </c>
      <c r="N717" s="2">
        <f t="shared" si="188"/>
        <v>0.92638888888888893</v>
      </c>
      <c r="O717" s="2"/>
      <c r="P717" t="str">
        <f t="shared" si="189"/>
        <v>0.024733,-0.282701,1.026389</v>
      </c>
      <c r="R717" t="str">
        <f t="shared" si="190"/>
        <v>0.024733,-0.282701,0.926389</v>
      </c>
      <c r="T717" t="str">
        <f t="shared" si="191"/>
        <v>0.032683,-0.373573,0.976389 0.024733,-0.282701,1.026389</v>
      </c>
      <c r="V717" t="str">
        <f t="shared" si="192"/>
        <v>0.032683,-0.373573,0.976389 0.024733,-0.282701,0.926389</v>
      </c>
    </row>
    <row r="718" spans="1:22" x14ac:dyDescent="0.25">
      <c r="A718" s="143">
        <f t="shared" si="201"/>
        <v>704</v>
      </c>
      <c r="B718" s="133">
        <f t="shared" si="193"/>
        <v>3520</v>
      </c>
      <c r="C718" s="2">
        <f t="shared" si="194"/>
        <v>61.4355896702004</v>
      </c>
      <c r="D718" s="2">
        <f t="shared" si="195"/>
        <v>0.17364817766692955</v>
      </c>
      <c r="E718" s="2">
        <f t="shared" si="196"/>
        <v>-0.98480775301220824</v>
      </c>
      <c r="F718" s="2">
        <f t="shared" si="197"/>
        <v>6.5118066625098586E-2</v>
      </c>
      <c r="G718" s="2">
        <f t="shared" si="198"/>
        <v>-0.3693029073795781</v>
      </c>
      <c r="H718" s="2">
        <f t="shared" si="199"/>
        <v>0.97777777777777786</v>
      </c>
      <c r="I718" t="str">
        <f t="shared" si="200"/>
        <v>0.065118,-0.369303,0.977778</v>
      </c>
      <c r="K718" s="2">
        <f t="shared" si="185"/>
        <v>4.927808703922449E-2</v>
      </c>
      <c r="L718" s="2">
        <f t="shared" si="186"/>
        <v>-0.27946991913109426</v>
      </c>
      <c r="M718" s="2">
        <f t="shared" si="187"/>
        <v>1.0277777777777779</v>
      </c>
      <c r="N718" s="2">
        <f t="shared" si="188"/>
        <v>0.92777777777777781</v>
      </c>
      <c r="O718" s="2"/>
      <c r="P718" t="str">
        <f t="shared" si="189"/>
        <v>0.049278,-0.279470,1.027778</v>
      </c>
      <c r="R718" t="str">
        <f t="shared" si="190"/>
        <v>0.049278,-0.279470,0.927778</v>
      </c>
      <c r="T718" t="str">
        <f t="shared" si="191"/>
        <v>0.065118,-0.369303,0.977778 0.049278,-0.279470,1.027778</v>
      </c>
      <c r="V718" t="str">
        <f t="shared" si="192"/>
        <v>0.065118,-0.369303,0.977778 0.049278,-0.279470,0.927778</v>
      </c>
    </row>
    <row r="719" spans="1:22" x14ac:dyDescent="0.25">
      <c r="A719" s="143">
        <f t="shared" si="201"/>
        <v>705</v>
      </c>
      <c r="B719" s="133">
        <f t="shared" si="193"/>
        <v>3525</v>
      </c>
      <c r="C719" s="2">
        <f t="shared" si="194"/>
        <v>61.522856132800115</v>
      </c>
      <c r="D719" s="2">
        <f t="shared" si="195"/>
        <v>0.25881904510251819</v>
      </c>
      <c r="E719" s="2">
        <f t="shared" si="196"/>
        <v>-0.96592582628906898</v>
      </c>
      <c r="F719" s="2">
        <f t="shared" si="197"/>
        <v>9.705714191344432E-2</v>
      </c>
      <c r="G719" s="2">
        <f t="shared" si="198"/>
        <v>-0.36222218485840085</v>
      </c>
      <c r="H719" s="2">
        <f t="shared" si="199"/>
        <v>0.97916666666666674</v>
      </c>
      <c r="I719" t="str">
        <f t="shared" si="200"/>
        <v>0.097057,-0.362222,0.979167</v>
      </c>
      <c r="K719" s="2">
        <f t="shared" ref="K719:K735" si="202">$B$8+($D719*($F$5/2))</f>
        <v>7.3447977418076973E-2</v>
      </c>
      <c r="L719" s="2">
        <f t="shared" ref="L719:L735" si="203">$B$9+($E719*($F$5/2))</f>
        <v>-0.27411158343743774</v>
      </c>
      <c r="M719" s="2">
        <f t="shared" ref="M719:M735" si="204">H719+($F$6/2)</f>
        <v>1.0291666666666668</v>
      </c>
      <c r="N719" s="2">
        <f t="shared" ref="N719:N735" si="205">$H719-($F$6/2)</f>
        <v>0.9291666666666667</v>
      </c>
      <c r="O719" s="2"/>
      <c r="P719" t="str">
        <f t="shared" ref="P719:P735" si="206">TEXT(K719,"0.000000") &amp; "," &amp; TEXT(L719,"0.000000") &amp; "," &amp; TEXT(M719,"0.000000")</f>
        <v>0.073448,-0.274112,1.029167</v>
      </c>
      <c r="R719" t="str">
        <f t="shared" ref="R719:R735" si="207">TEXT(K719,"0.000000") &amp; "," &amp; TEXT(L719,"0.000000") &amp; "," &amp; TEXT(N719,"0.000000")</f>
        <v>0.073448,-0.274112,0.929167</v>
      </c>
      <c r="T719" t="str">
        <f t="shared" ref="T719:T735" si="208">I719 &amp; " " &amp; P719</f>
        <v>0.097057,-0.362222,0.979167 0.073448,-0.274112,1.029167</v>
      </c>
      <c r="V719" t="str">
        <f t="shared" ref="V719:V735" si="209">I719 &amp; " " &amp; R719</f>
        <v>0.097057,-0.362222,0.979167 0.073448,-0.274112,0.929167</v>
      </c>
    </row>
    <row r="720" spans="1:22" x14ac:dyDescent="0.25">
      <c r="A720" s="143">
        <f t="shared" si="201"/>
        <v>706</v>
      </c>
      <c r="B720" s="133">
        <f t="shared" si="193"/>
        <v>3530</v>
      </c>
      <c r="C720" s="2">
        <f t="shared" si="194"/>
        <v>61.610122595399829</v>
      </c>
      <c r="D720" s="2">
        <f t="shared" si="195"/>
        <v>0.34202014332566444</v>
      </c>
      <c r="E720" s="2">
        <f t="shared" si="196"/>
        <v>-0.93969262078590998</v>
      </c>
      <c r="F720" s="2">
        <f t="shared" si="197"/>
        <v>0.12825755374712416</v>
      </c>
      <c r="G720" s="2">
        <f t="shared" si="198"/>
        <v>-0.35238473279471627</v>
      </c>
      <c r="H720" s="2">
        <f t="shared" si="199"/>
        <v>0.98055555555555562</v>
      </c>
      <c r="I720" t="str">
        <f t="shared" si="200"/>
        <v>0.128258,-0.352385,0.980556</v>
      </c>
      <c r="K720" s="2">
        <f t="shared" si="202"/>
        <v>9.705888433967659E-2</v>
      </c>
      <c r="L720" s="2">
        <f t="shared" si="203"/>
        <v>-0.26666709308072306</v>
      </c>
      <c r="M720" s="2">
        <f t="shared" si="204"/>
        <v>1.0305555555555557</v>
      </c>
      <c r="N720" s="2">
        <f t="shared" si="205"/>
        <v>0.93055555555555558</v>
      </c>
      <c r="O720" s="2"/>
      <c r="P720" t="str">
        <f t="shared" si="206"/>
        <v>0.097059,-0.266667,1.030556</v>
      </c>
      <c r="R720" t="str">
        <f t="shared" si="207"/>
        <v>0.097059,-0.266667,0.930556</v>
      </c>
      <c r="T720" t="str">
        <f t="shared" si="208"/>
        <v>0.128258,-0.352385,0.980556 0.097059,-0.266667,1.030556</v>
      </c>
      <c r="V720" t="str">
        <f t="shared" si="209"/>
        <v>0.128258,-0.352385,0.980556 0.097059,-0.266667,0.930556</v>
      </c>
    </row>
    <row r="721" spans="1:22" x14ac:dyDescent="0.25">
      <c r="A721" s="143">
        <f t="shared" si="201"/>
        <v>707</v>
      </c>
      <c r="B721" s="133">
        <f t="shared" si="193"/>
        <v>3535</v>
      </c>
      <c r="C721" s="2">
        <f t="shared" si="194"/>
        <v>61.697389057999551</v>
      </c>
      <c r="D721" s="2">
        <f t="shared" si="195"/>
        <v>0.42261826174070005</v>
      </c>
      <c r="E721" s="2">
        <f t="shared" si="196"/>
        <v>-0.90630778703664971</v>
      </c>
      <c r="F721" s="2">
        <f t="shared" si="197"/>
        <v>0.15848184815276251</v>
      </c>
      <c r="G721" s="2">
        <f t="shared" si="198"/>
        <v>-0.33986542013874366</v>
      </c>
      <c r="H721" s="2">
        <f t="shared" si="199"/>
        <v>0.98194444444444451</v>
      </c>
      <c r="I721" t="str">
        <f t="shared" si="200"/>
        <v>0.158482,-0.339865,0.981944</v>
      </c>
      <c r="K721" s="2">
        <f t="shared" si="202"/>
        <v>0.11993111454569644</v>
      </c>
      <c r="L721" s="2">
        <f t="shared" si="203"/>
        <v>-0.25719310512767013</v>
      </c>
      <c r="M721" s="2">
        <f t="shared" si="204"/>
        <v>1.0319444444444446</v>
      </c>
      <c r="N721" s="2">
        <f t="shared" si="205"/>
        <v>0.93194444444444446</v>
      </c>
      <c r="O721" s="2"/>
      <c r="P721" t="str">
        <f t="shared" si="206"/>
        <v>0.119931,-0.257193,1.031944</v>
      </c>
      <c r="R721" t="str">
        <f t="shared" si="207"/>
        <v>0.119931,-0.257193,0.931944</v>
      </c>
      <c r="T721" t="str">
        <f t="shared" si="208"/>
        <v>0.158482,-0.339865,0.981944 0.119931,-0.257193,1.031944</v>
      </c>
      <c r="V721" t="str">
        <f t="shared" si="209"/>
        <v>0.158482,-0.339865,0.981944 0.119931,-0.257193,0.931944</v>
      </c>
    </row>
    <row r="722" spans="1:22" x14ac:dyDescent="0.25">
      <c r="A722" s="143">
        <f t="shared" si="201"/>
        <v>708</v>
      </c>
      <c r="B722" s="133">
        <f t="shared" si="193"/>
        <v>3540</v>
      </c>
      <c r="C722" s="2">
        <f t="shared" si="194"/>
        <v>61.784655520599266</v>
      </c>
      <c r="D722" s="2">
        <f t="shared" si="195"/>
        <v>0.49999999999999895</v>
      </c>
      <c r="E722" s="2">
        <f t="shared" si="196"/>
        <v>-0.86602540378443926</v>
      </c>
      <c r="F722" s="2">
        <f t="shared" si="197"/>
        <v>0.18749999999999961</v>
      </c>
      <c r="G722" s="2">
        <f t="shared" si="198"/>
        <v>-0.32475952641916472</v>
      </c>
      <c r="H722" s="2">
        <f t="shared" si="199"/>
        <v>0.98333333333333339</v>
      </c>
      <c r="I722" t="str">
        <f t="shared" si="200"/>
        <v>0.187500,-0.324760,0.983333</v>
      </c>
      <c r="K722" s="2">
        <f t="shared" si="202"/>
        <v>0.14189059655363476</v>
      </c>
      <c r="L722" s="2">
        <f t="shared" si="203"/>
        <v>-0.24576172234715354</v>
      </c>
      <c r="M722" s="2">
        <f t="shared" si="204"/>
        <v>1.0333333333333334</v>
      </c>
      <c r="N722" s="2">
        <f t="shared" si="205"/>
        <v>0.93333333333333335</v>
      </c>
      <c r="O722" s="2"/>
      <c r="P722" t="str">
        <f t="shared" si="206"/>
        <v>0.141891,-0.245762,1.033333</v>
      </c>
      <c r="R722" t="str">
        <f t="shared" si="207"/>
        <v>0.141891,-0.245762,0.933333</v>
      </c>
      <c r="T722" t="str">
        <f t="shared" si="208"/>
        <v>0.187500,-0.324760,0.983333 0.141891,-0.245762,1.033333</v>
      </c>
      <c r="V722" t="str">
        <f t="shared" si="209"/>
        <v>0.187500,-0.324760,0.983333 0.141891,-0.245762,0.933333</v>
      </c>
    </row>
    <row r="723" spans="1:22" x14ac:dyDescent="0.25">
      <c r="A723" s="143">
        <f t="shared" si="201"/>
        <v>709</v>
      </c>
      <c r="B723" s="133">
        <f t="shared" si="193"/>
        <v>3545</v>
      </c>
      <c r="C723" s="2">
        <f t="shared" si="194"/>
        <v>61.87192198319898</v>
      </c>
      <c r="D723" s="2">
        <f t="shared" si="195"/>
        <v>0.57357643635104361</v>
      </c>
      <c r="E723" s="2">
        <f t="shared" si="196"/>
        <v>-0.81915204428899357</v>
      </c>
      <c r="F723" s="2">
        <f t="shared" si="197"/>
        <v>0.21509116363164135</v>
      </c>
      <c r="G723" s="2">
        <f t="shared" si="198"/>
        <v>-0.30718201660837258</v>
      </c>
      <c r="H723" s="2">
        <f t="shared" si="199"/>
        <v>0.98472222222222228</v>
      </c>
      <c r="I723" t="str">
        <f t="shared" si="200"/>
        <v>0.215091,-0.307182,0.984722</v>
      </c>
      <c r="K723" s="2">
        <f t="shared" si="202"/>
        <v>0.16277020544591533</v>
      </c>
      <c r="L723" s="2">
        <f t="shared" si="203"/>
        <v>-0.23245994446458998</v>
      </c>
      <c r="M723" s="2">
        <f t="shared" si="204"/>
        <v>1.0347222222222223</v>
      </c>
      <c r="N723" s="2">
        <f t="shared" si="205"/>
        <v>0.93472222222222223</v>
      </c>
      <c r="O723" s="2"/>
      <c r="P723" t="str">
        <f t="shared" si="206"/>
        <v>0.162770,-0.232460,1.034722</v>
      </c>
      <c r="R723" t="str">
        <f t="shared" si="207"/>
        <v>0.162770,-0.232460,0.934722</v>
      </c>
      <c r="T723" t="str">
        <f t="shared" si="208"/>
        <v>0.215091,-0.307182,0.984722 0.162770,-0.232460,1.034722</v>
      </c>
      <c r="V723" t="str">
        <f t="shared" si="209"/>
        <v>0.215091,-0.307182,0.984722 0.162770,-0.232460,0.934722</v>
      </c>
    </row>
    <row r="724" spans="1:22" x14ac:dyDescent="0.25">
      <c r="A724" s="143">
        <f t="shared" si="201"/>
        <v>710</v>
      </c>
      <c r="B724" s="133">
        <f t="shared" si="193"/>
        <v>3550</v>
      </c>
      <c r="C724" s="2">
        <f t="shared" si="194"/>
        <v>61.959188445798702</v>
      </c>
      <c r="D724" s="2">
        <f t="shared" si="195"/>
        <v>0.64278760968654092</v>
      </c>
      <c r="E724" s="2">
        <f t="shared" si="196"/>
        <v>-0.76604444311897668</v>
      </c>
      <c r="F724" s="2">
        <f t="shared" si="197"/>
        <v>0.24104535363245283</v>
      </c>
      <c r="G724" s="2">
        <f t="shared" si="198"/>
        <v>-0.28726666616961627</v>
      </c>
      <c r="H724" s="2">
        <f t="shared" si="199"/>
        <v>0.98611111111111116</v>
      </c>
      <c r="I724" t="str">
        <f t="shared" si="200"/>
        <v>0.241045,-0.287267,0.986111</v>
      </c>
      <c r="K724" s="2">
        <f t="shared" si="202"/>
        <v>0.18241103479141685</v>
      </c>
      <c r="L724" s="2">
        <f t="shared" si="203"/>
        <v>-0.21738900604149752</v>
      </c>
      <c r="M724" s="2">
        <f t="shared" si="204"/>
        <v>1.0361111111111112</v>
      </c>
      <c r="N724" s="2">
        <f t="shared" si="205"/>
        <v>0.93611111111111112</v>
      </c>
      <c r="O724" s="2"/>
      <c r="P724" t="str">
        <f t="shared" si="206"/>
        <v>0.182411,-0.217389,1.036111</v>
      </c>
      <c r="R724" t="str">
        <f t="shared" si="207"/>
        <v>0.182411,-0.217389,0.936111</v>
      </c>
      <c r="T724" t="str">
        <f t="shared" si="208"/>
        <v>0.241045,-0.287267,0.986111 0.182411,-0.217389,1.036111</v>
      </c>
      <c r="V724" t="str">
        <f t="shared" si="209"/>
        <v>0.241045,-0.287267,0.986111 0.182411,-0.217389,0.936111</v>
      </c>
    </row>
    <row r="725" spans="1:22" x14ac:dyDescent="0.25">
      <c r="A725" s="143">
        <f t="shared" si="201"/>
        <v>711</v>
      </c>
      <c r="B725" s="133">
        <f t="shared" si="193"/>
        <v>3555</v>
      </c>
      <c r="C725" s="2">
        <f t="shared" si="194"/>
        <v>62.046454908398417</v>
      </c>
      <c r="D725" s="2">
        <f t="shared" si="195"/>
        <v>0.70710678118654768</v>
      </c>
      <c r="E725" s="2">
        <f t="shared" si="196"/>
        <v>-0.70710678118654735</v>
      </c>
      <c r="F725" s="2">
        <f t="shared" si="197"/>
        <v>0.26516504294495535</v>
      </c>
      <c r="G725" s="2">
        <f t="shared" si="198"/>
        <v>-0.26516504294495524</v>
      </c>
      <c r="H725" s="2">
        <f t="shared" si="199"/>
        <v>0.98750000000000004</v>
      </c>
      <c r="I725" t="str">
        <f t="shared" si="200"/>
        <v>0.265165,-0.265165,0.987500</v>
      </c>
      <c r="K725" s="2">
        <f t="shared" si="202"/>
        <v>0.2006636060193599</v>
      </c>
      <c r="L725" s="2">
        <f t="shared" si="203"/>
        <v>-0.20066360601935979</v>
      </c>
      <c r="M725" s="2">
        <f t="shared" si="204"/>
        <v>1.0375000000000001</v>
      </c>
      <c r="N725" s="2">
        <f t="shared" si="205"/>
        <v>0.9375</v>
      </c>
      <c r="O725" s="2"/>
      <c r="P725" t="str">
        <f t="shared" si="206"/>
        <v>0.200664,-0.200664,1.037500</v>
      </c>
      <c r="R725" t="str">
        <f t="shared" si="207"/>
        <v>0.200664,-0.200664,0.937500</v>
      </c>
      <c r="T725" t="str">
        <f t="shared" si="208"/>
        <v>0.265165,-0.265165,0.987500 0.200664,-0.200664,1.037500</v>
      </c>
      <c r="V725" t="str">
        <f t="shared" si="209"/>
        <v>0.265165,-0.265165,0.987500 0.200664,-0.200664,0.937500</v>
      </c>
    </row>
    <row r="726" spans="1:22" x14ac:dyDescent="0.25">
      <c r="A726" s="143">
        <f t="shared" si="201"/>
        <v>712</v>
      </c>
      <c r="B726" s="133">
        <f t="shared" si="193"/>
        <v>3560</v>
      </c>
      <c r="C726" s="2">
        <f t="shared" si="194"/>
        <v>62.133721370998131</v>
      </c>
      <c r="D726" s="2">
        <f t="shared" si="195"/>
        <v>0.76604444311897701</v>
      </c>
      <c r="E726" s="2">
        <f t="shared" si="196"/>
        <v>-0.64278760968654058</v>
      </c>
      <c r="F726" s="2">
        <f t="shared" si="197"/>
        <v>0.28726666616961638</v>
      </c>
      <c r="G726" s="2">
        <f t="shared" si="198"/>
        <v>-0.24104535363245272</v>
      </c>
      <c r="H726" s="2">
        <f t="shared" si="199"/>
        <v>0.98888888888888893</v>
      </c>
      <c r="I726" t="str">
        <f t="shared" si="200"/>
        <v>0.287267,-0.241045,0.988889</v>
      </c>
      <c r="K726" s="2">
        <f t="shared" si="202"/>
        <v>0.21738900604149763</v>
      </c>
      <c r="L726" s="2">
        <f t="shared" si="203"/>
        <v>-0.18241103479141674</v>
      </c>
      <c r="M726" s="2">
        <f t="shared" si="204"/>
        <v>1.038888888888889</v>
      </c>
      <c r="N726" s="2">
        <f t="shared" si="205"/>
        <v>0.93888888888888888</v>
      </c>
      <c r="O726" s="2"/>
      <c r="P726" t="str">
        <f t="shared" si="206"/>
        <v>0.217389,-0.182411,1.038889</v>
      </c>
      <c r="R726" t="str">
        <f t="shared" si="207"/>
        <v>0.217389,-0.182411,0.938889</v>
      </c>
      <c r="T726" t="str">
        <f t="shared" si="208"/>
        <v>0.287267,-0.241045,0.988889 0.217389,-0.182411,1.038889</v>
      </c>
      <c r="V726" t="str">
        <f t="shared" si="209"/>
        <v>0.287267,-0.241045,0.988889 0.217389,-0.182411,0.938889</v>
      </c>
    </row>
    <row r="727" spans="1:22" x14ac:dyDescent="0.25">
      <c r="A727" s="143">
        <f t="shared" si="201"/>
        <v>713</v>
      </c>
      <c r="B727" s="133">
        <f t="shared" si="193"/>
        <v>3565</v>
      </c>
      <c r="C727" s="2">
        <f t="shared" si="194"/>
        <v>62.220987833597846</v>
      </c>
      <c r="D727" s="2">
        <f t="shared" si="195"/>
        <v>0.8191520442889898</v>
      </c>
      <c r="E727" s="2">
        <f t="shared" si="196"/>
        <v>-0.57357643635104893</v>
      </c>
      <c r="F727" s="2">
        <f t="shared" si="197"/>
        <v>0.30718201660837119</v>
      </c>
      <c r="G727" s="2">
        <f t="shared" si="198"/>
        <v>-0.21509116363164335</v>
      </c>
      <c r="H727" s="2">
        <f t="shared" si="199"/>
        <v>0.99027777777777781</v>
      </c>
      <c r="I727" t="str">
        <f t="shared" si="200"/>
        <v>0.307182,-0.215091,0.990278</v>
      </c>
      <c r="K727" s="2">
        <f t="shared" si="202"/>
        <v>0.2324599444645889</v>
      </c>
      <c r="L727" s="2">
        <f t="shared" si="203"/>
        <v>-0.16277020544591686</v>
      </c>
      <c r="M727" s="2">
        <f t="shared" si="204"/>
        <v>1.0402777777777779</v>
      </c>
      <c r="N727" s="2">
        <f t="shared" si="205"/>
        <v>0.94027777777777777</v>
      </c>
      <c r="O727" s="2"/>
      <c r="P727" t="str">
        <f t="shared" si="206"/>
        <v>0.232460,-0.162770,1.040278</v>
      </c>
      <c r="R727" t="str">
        <f t="shared" si="207"/>
        <v>0.232460,-0.162770,0.940278</v>
      </c>
      <c r="T727" t="str">
        <f t="shared" si="208"/>
        <v>0.307182,-0.215091,0.990278 0.232460,-0.162770,1.040278</v>
      </c>
      <c r="V727" t="str">
        <f t="shared" si="209"/>
        <v>0.307182,-0.215091,0.990278 0.232460,-0.162770,0.940278</v>
      </c>
    </row>
    <row r="728" spans="1:22" x14ac:dyDescent="0.25">
      <c r="A728" s="143">
        <f t="shared" si="201"/>
        <v>714</v>
      </c>
      <c r="B728" s="133">
        <f t="shared" si="193"/>
        <v>3570</v>
      </c>
      <c r="C728" s="2">
        <f t="shared" si="194"/>
        <v>62.308254296197568</v>
      </c>
      <c r="D728" s="2">
        <f t="shared" si="195"/>
        <v>0.86602540378443948</v>
      </c>
      <c r="E728" s="2">
        <f t="shared" si="196"/>
        <v>-0.4999999999999985</v>
      </c>
      <c r="F728" s="2">
        <f t="shared" si="197"/>
        <v>0.32475952641916483</v>
      </c>
      <c r="G728" s="2">
        <f t="shared" si="198"/>
        <v>-0.18749999999999944</v>
      </c>
      <c r="H728" s="2">
        <f t="shared" si="199"/>
        <v>0.9916666666666667</v>
      </c>
      <c r="I728" t="str">
        <f t="shared" si="200"/>
        <v>0.324760,-0.187500,0.991667</v>
      </c>
      <c r="K728" s="2">
        <f t="shared" si="202"/>
        <v>0.2457617223471536</v>
      </c>
      <c r="L728" s="2">
        <f t="shared" si="203"/>
        <v>-0.14189059655363465</v>
      </c>
      <c r="M728" s="2">
        <f t="shared" si="204"/>
        <v>1.0416666666666667</v>
      </c>
      <c r="N728" s="2">
        <f t="shared" si="205"/>
        <v>0.94166666666666665</v>
      </c>
      <c r="O728" s="2"/>
      <c r="P728" t="str">
        <f t="shared" si="206"/>
        <v>0.245762,-0.141891,1.041667</v>
      </c>
      <c r="R728" t="str">
        <f t="shared" si="207"/>
        <v>0.245762,-0.141891,0.941667</v>
      </c>
      <c r="T728" t="str">
        <f t="shared" si="208"/>
        <v>0.324760,-0.187500,0.991667 0.245762,-0.141891,1.041667</v>
      </c>
      <c r="V728" t="str">
        <f t="shared" si="209"/>
        <v>0.324760,-0.187500,0.991667 0.245762,-0.141891,0.941667</v>
      </c>
    </row>
    <row r="729" spans="1:22" x14ac:dyDescent="0.25">
      <c r="A729" s="143">
        <f t="shared" si="201"/>
        <v>715</v>
      </c>
      <c r="B729" s="133">
        <f t="shared" si="193"/>
        <v>3575</v>
      </c>
      <c r="C729" s="2">
        <f t="shared" si="194"/>
        <v>62.395520758797282</v>
      </c>
      <c r="D729" s="2">
        <f t="shared" si="195"/>
        <v>0.90630778703664994</v>
      </c>
      <c r="E729" s="2">
        <f t="shared" si="196"/>
        <v>-0.42261826174069961</v>
      </c>
      <c r="F729" s="2">
        <f t="shared" si="197"/>
        <v>0.33986542013874371</v>
      </c>
      <c r="G729" s="2">
        <f t="shared" si="198"/>
        <v>-0.15848184815276234</v>
      </c>
      <c r="H729" s="2">
        <f t="shared" si="199"/>
        <v>0.99305555555555558</v>
      </c>
      <c r="I729" t="str">
        <f t="shared" si="200"/>
        <v>0.339865,-0.158482,0.993056</v>
      </c>
      <c r="K729" s="2">
        <f t="shared" si="202"/>
        <v>0.25719310512767019</v>
      </c>
      <c r="L729" s="2">
        <f t="shared" si="203"/>
        <v>-0.1199311145456963</v>
      </c>
      <c r="M729" s="2">
        <f t="shared" si="204"/>
        <v>1.0430555555555556</v>
      </c>
      <c r="N729" s="2">
        <f t="shared" si="205"/>
        <v>0.94305555555555554</v>
      </c>
      <c r="O729" s="2"/>
      <c r="P729" t="str">
        <f t="shared" si="206"/>
        <v>0.257193,-0.119931,1.043056</v>
      </c>
      <c r="R729" t="str">
        <f t="shared" si="207"/>
        <v>0.257193,-0.119931,0.943056</v>
      </c>
      <c r="T729" t="str">
        <f t="shared" si="208"/>
        <v>0.339865,-0.158482,0.993056 0.257193,-0.119931,1.043056</v>
      </c>
      <c r="V729" t="str">
        <f t="shared" si="209"/>
        <v>0.339865,-0.158482,0.993056 0.257193,-0.119931,0.943056</v>
      </c>
    </row>
    <row r="730" spans="1:22" x14ac:dyDescent="0.25">
      <c r="A730" s="143">
        <f t="shared" si="201"/>
        <v>716</v>
      </c>
      <c r="B730" s="133">
        <f t="shared" si="193"/>
        <v>3580</v>
      </c>
      <c r="C730" s="2">
        <f t="shared" si="194"/>
        <v>62.482787221396997</v>
      </c>
      <c r="D730" s="2">
        <f t="shared" si="195"/>
        <v>0.93969262078590765</v>
      </c>
      <c r="E730" s="2">
        <f t="shared" si="196"/>
        <v>-0.34202014332567066</v>
      </c>
      <c r="F730" s="2">
        <f t="shared" si="197"/>
        <v>0.35238473279471538</v>
      </c>
      <c r="G730" s="2">
        <f t="shared" si="198"/>
        <v>-0.1282575537471265</v>
      </c>
      <c r="H730" s="2">
        <f t="shared" si="199"/>
        <v>0.99444444444444446</v>
      </c>
      <c r="I730" t="str">
        <f t="shared" si="200"/>
        <v>0.352385,-0.128258,0.994444</v>
      </c>
      <c r="K730" s="2">
        <f t="shared" si="202"/>
        <v>0.26666709308072239</v>
      </c>
      <c r="L730" s="2">
        <f t="shared" si="203"/>
        <v>-9.7058884339678353E-2</v>
      </c>
      <c r="M730" s="2">
        <f t="shared" si="204"/>
        <v>1.0444444444444445</v>
      </c>
      <c r="N730" s="2">
        <f t="shared" si="205"/>
        <v>0.94444444444444442</v>
      </c>
      <c r="O730" s="2"/>
      <c r="P730" t="str">
        <f t="shared" si="206"/>
        <v>0.266667,-0.097059,1.044444</v>
      </c>
      <c r="R730" t="str">
        <f t="shared" si="207"/>
        <v>0.266667,-0.097059,0.944444</v>
      </c>
      <c r="T730" t="str">
        <f t="shared" si="208"/>
        <v>0.352385,-0.128258,0.994444 0.266667,-0.097059,1.044444</v>
      </c>
      <c r="V730" t="str">
        <f t="shared" si="209"/>
        <v>0.352385,-0.128258,0.994444 0.266667,-0.097059,0.944444</v>
      </c>
    </row>
    <row r="731" spans="1:22" x14ac:dyDescent="0.25">
      <c r="A731" s="143">
        <f t="shared" si="201"/>
        <v>717</v>
      </c>
      <c r="B731" s="133">
        <f t="shared" si="193"/>
        <v>3585</v>
      </c>
      <c r="C731" s="2">
        <f t="shared" si="194"/>
        <v>62.570053683996711</v>
      </c>
      <c r="D731" s="2">
        <f t="shared" si="195"/>
        <v>0.96592582628906731</v>
      </c>
      <c r="E731" s="2">
        <f t="shared" si="196"/>
        <v>-0.25881904510252457</v>
      </c>
      <c r="F731" s="2">
        <f t="shared" si="197"/>
        <v>0.36222218485840024</v>
      </c>
      <c r="G731" s="2">
        <f t="shared" si="198"/>
        <v>-9.7057141913446721E-2</v>
      </c>
      <c r="H731" s="2">
        <f t="shared" si="199"/>
        <v>0.99583333333333335</v>
      </c>
      <c r="I731" t="str">
        <f t="shared" si="200"/>
        <v>0.362222,-0.097057,0.995833</v>
      </c>
      <c r="K731" s="2">
        <f t="shared" si="202"/>
        <v>0.27411158343743725</v>
      </c>
      <c r="L731" s="2">
        <f t="shared" si="203"/>
        <v>-7.3447977418078778E-2</v>
      </c>
      <c r="M731" s="2">
        <f t="shared" si="204"/>
        <v>1.0458333333333334</v>
      </c>
      <c r="N731" s="2">
        <f t="shared" si="205"/>
        <v>0.9458333333333333</v>
      </c>
      <c r="O731" s="2"/>
      <c r="P731" t="str">
        <f t="shared" si="206"/>
        <v>0.274112,-0.073448,1.045833</v>
      </c>
      <c r="R731" t="str">
        <f t="shared" si="207"/>
        <v>0.274112,-0.073448,0.945833</v>
      </c>
      <c r="T731" t="str">
        <f t="shared" si="208"/>
        <v>0.362222,-0.097057,0.995833 0.274112,-0.073448,1.045833</v>
      </c>
      <c r="V731" t="str">
        <f t="shared" si="209"/>
        <v>0.362222,-0.097057,0.995833 0.274112,-0.073448,0.945833</v>
      </c>
    </row>
    <row r="732" spans="1:22" x14ac:dyDescent="0.25">
      <c r="A732" s="143">
        <f t="shared" si="201"/>
        <v>718</v>
      </c>
      <c r="B732" s="133">
        <f t="shared" si="193"/>
        <v>3590</v>
      </c>
      <c r="C732" s="2">
        <f t="shared" si="194"/>
        <v>62.657320146596433</v>
      </c>
      <c r="D732" s="2">
        <f t="shared" si="195"/>
        <v>0.98480775301220824</v>
      </c>
      <c r="E732" s="2">
        <f t="shared" si="196"/>
        <v>-0.17364817766692905</v>
      </c>
      <c r="F732" s="2">
        <f t="shared" si="197"/>
        <v>0.3693029073795781</v>
      </c>
      <c r="G732" s="2">
        <f t="shared" si="198"/>
        <v>-6.5118066625098392E-2</v>
      </c>
      <c r="H732" s="2">
        <f t="shared" si="199"/>
        <v>0.99722222222222223</v>
      </c>
      <c r="I732" t="str">
        <f t="shared" si="200"/>
        <v>0.369303,-0.065118,0.997222</v>
      </c>
      <c r="K732" s="2">
        <f t="shared" si="202"/>
        <v>0.27946991913109426</v>
      </c>
      <c r="L732" s="2">
        <f t="shared" si="203"/>
        <v>-4.9278087039224344E-2</v>
      </c>
      <c r="M732" s="2">
        <f t="shared" si="204"/>
        <v>1.0472222222222223</v>
      </c>
      <c r="N732" s="2">
        <f t="shared" si="205"/>
        <v>0.94722222222222219</v>
      </c>
      <c r="O732" s="2"/>
      <c r="P732" t="str">
        <f t="shared" si="206"/>
        <v>0.279470,-0.049278,1.047222</v>
      </c>
      <c r="R732" t="str">
        <f t="shared" si="207"/>
        <v>0.279470,-0.049278,0.947222</v>
      </c>
      <c r="T732" t="str">
        <f t="shared" si="208"/>
        <v>0.369303,-0.065118,0.997222 0.279470,-0.049278,1.047222</v>
      </c>
      <c r="V732" t="str">
        <f t="shared" si="209"/>
        <v>0.369303,-0.065118,0.997222 0.279470,-0.049278,0.947222</v>
      </c>
    </row>
    <row r="733" spans="1:22" x14ac:dyDescent="0.25">
      <c r="A733" s="143">
        <f t="shared" si="201"/>
        <v>719</v>
      </c>
      <c r="B733" s="133">
        <f t="shared" si="193"/>
        <v>3595</v>
      </c>
      <c r="C733" s="2">
        <f t="shared" si="194"/>
        <v>62.744586609196148</v>
      </c>
      <c r="D733" s="2">
        <f t="shared" si="195"/>
        <v>0.99619469809174543</v>
      </c>
      <c r="E733" s="2">
        <f t="shared" si="196"/>
        <v>-8.7155742747658749E-2</v>
      </c>
      <c r="F733" s="2">
        <f t="shared" si="197"/>
        <v>0.37357301178440455</v>
      </c>
      <c r="G733" s="2">
        <f t="shared" si="198"/>
        <v>-3.2683403530372031E-2</v>
      </c>
      <c r="H733" s="2">
        <f t="shared" si="199"/>
        <v>0.99861111111111112</v>
      </c>
      <c r="I733" t="str">
        <f t="shared" si="200"/>
        <v>0.373573,-0.032683,0.998611</v>
      </c>
      <c r="K733" s="2">
        <f t="shared" si="202"/>
        <v>0.2827013199916123</v>
      </c>
      <c r="L733" s="2">
        <f t="shared" si="203"/>
        <v>-2.4733160663080907E-2</v>
      </c>
      <c r="M733" s="2">
        <f t="shared" si="204"/>
        <v>1.0486111111111112</v>
      </c>
      <c r="N733" s="2">
        <f t="shared" si="205"/>
        <v>0.94861111111111107</v>
      </c>
      <c r="O733" s="2"/>
      <c r="P733" t="str">
        <f t="shared" si="206"/>
        <v>0.282701,-0.024733,1.048611</v>
      </c>
      <c r="R733" t="str">
        <f t="shared" si="207"/>
        <v>0.282701,-0.024733,0.948611</v>
      </c>
      <c r="T733" t="str">
        <f t="shared" si="208"/>
        <v>0.373573,-0.032683,0.998611 0.282701,-0.024733,1.048611</v>
      </c>
      <c r="V733" t="str">
        <f t="shared" si="209"/>
        <v>0.373573,-0.032683,0.998611 0.282701,-0.024733,0.948611</v>
      </c>
    </row>
    <row r="734" spans="1:22" x14ac:dyDescent="0.25">
      <c r="A734" s="143">
        <f t="shared" si="201"/>
        <v>720</v>
      </c>
      <c r="B734" s="133">
        <f t="shared" si="193"/>
        <v>3600</v>
      </c>
      <c r="C734" s="2">
        <f t="shared" si="194"/>
        <v>62.831853071795862</v>
      </c>
      <c r="D734" s="2">
        <f t="shared" si="195"/>
        <v>1</v>
      </c>
      <c r="E734" s="2">
        <f t="shared" si="196"/>
        <v>-2.45029690981724E-15</v>
      </c>
      <c r="F734" s="2">
        <f t="shared" si="197"/>
        <v>0.375</v>
      </c>
      <c r="G734" s="2">
        <f t="shared" si="198"/>
        <v>-9.1886134118146501E-16</v>
      </c>
      <c r="H734" s="2">
        <f t="shared" si="199"/>
        <v>1</v>
      </c>
      <c r="I734" t="str">
        <f t="shared" si="200"/>
        <v>0.375000,0.000000,1.000000</v>
      </c>
      <c r="K734" s="2">
        <f t="shared" si="202"/>
        <v>0.28378119310727012</v>
      </c>
      <c r="L734" s="2">
        <f t="shared" si="203"/>
        <v>-6.9534818053499342E-16</v>
      </c>
      <c r="M734" s="2">
        <f t="shared" si="204"/>
        <v>1.05</v>
      </c>
      <c r="N734" s="2">
        <f t="shared" si="205"/>
        <v>0.95</v>
      </c>
      <c r="O734" s="2"/>
      <c r="P734" t="str">
        <f t="shared" si="206"/>
        <v>0.283781,0.000000,1.050000</v>
      </c>
      <c r="R734" t="str">
        <f t="shared" si="207"/>
        <v>0.283781,0.000000,0.950000</v>
      </c>
      <c r="T734" t="str">
        <f t="shared" si="208"/>
        <v>0.375000,0.000000,1.000000 0.283781,0.000000,1.050000</v>
      </c>
      <c r="V734" t="str">
        <f t="shared" si="209"/>
        <v>0.375000,0.000000,1.000000 0.283781,0.000000,0.950000</v>
      </c>
    </row>
    <row r="735" spans="1:22" x14ac:dyDescent="0.25">
      <c r="A735" s="143">
        <f t="shared" si="201"/>
        <v>721</v>
      </c>
      <c r="B735" s="133">
        <f t="shared" si="193"/>
        <v>3605</v>
      </c>
      <c r="C735" s="2">
        <f t="shared" si="194"/>
        <v>62.919119534395577</v>
      </c>
      <c r="D735" s="2">
        <f t="shared" si="195"/>
        <v>0.99619469809174588</v>
      </c>
      <c r="E735" s="2">
        <f t="shared" si="196"/>
        <v>8.7155742747653864E-2</v>
      </c>
      <c r="F735" s="2">
        <f t="shared" si="197"/>
        <v>0.37357301178440472</v>
      </c>
      <c r="G735" s="2">
        <f t="shared" si="198"/>
        <v>3.2683403530370199E-2</v>
      </c>
      <c r="H735" s="2">
        <f t="shared" si="199"/>
        <v>1.0013888888888889</v>
      </c>
      <c r="I735" t="str">
        <f t="shared" si="200"/>
        <v>0.373573,0.032683,1.001389</v>
      </c>
      <c r="K735" s="2">
        <f t="shared" si="202"/>
        <v>0.28270131999161241</v>
      </c>
      <c r="L735" s="2">
        <f t="shared" si="203"/>
        <v>2.4733160663079519E-2</v>
      </c>
      <c r="M735" s="2">
        <f t="shared" si="204"/>
        <v>1.0513888888888889</v>
      </c>
      <c r="N735" s="2">
        <f t="shared" si="205"/>
        <v>0.95138888888888884</v>
      </c>
      <c r="O735" s="2"/>
      <c r="P735" t="str">
        <f t="shared" si="206"/>
        <v>0.282701,0.024733,1.051389</v>
      </c>
      <c r="R735" t="str">
        <f t="shared" si="207"/>
        <v>0.282701,0.024733,0.951389</v>
      </c>
      <c r="T735" t="str">
        <f t="shared" si="208"/>
        <v>0.373573,0.032683,1.001389 0.282701,0.024733,1.051389</v>
      </c>
      <c r="V735" t="str">
        <f t="shared" si="209"/>
        <v>0.373573,0.032683,1.001389 0.282701,0.024733,0.951389</v>
      </c>
    </row>
  </sheetData>
  <mergeCells count="2">
    <mergeCell ref="F12:I12"/>
    <mergeCell ref="K12:N1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357"/>
  <sheetViews>
    <sheetView workbookViewId="0">
      <selection activeCell="K32" sqref="K32"/>
    </sheetView>
  </sheetViews>
  <sheetFormatPr defaultRowHeight="15" x14ac:dyDescent="0.25"/>
  <cols>
    <col min="1" max="1" width="23.140625" bestFit="1" customWidth="1"/>
    <col min="2" max="2" width="11.5703125" customWidth="1"/>
    <col min="8" max="8" width="9.140625" customWidth="1"/>
    <col min="9" max="9" width="21.7109375" customWidth="1"/>
    <col min="10" max="10" width="3.85546875" customWidth="1"/>
    <col min="11" max="11" width="21" customWidth="1"/>
    <col min="12" max="12" width="22.5703125" customWidth="1"/>
    <col min="13" max="13" width="25.140625" customWidth="1"/>
    <col min="14" max="14" width="27.7109375" customWidth="1"/>
    <col min="15" max="15" width="19.42578125" customWidth="1"/>
    <col min="16" max="16" width="19.5703125" bestFit="1" customWidth="1"/>
    <col min="17" max="19" width="18.140625" bestFit="1" customWidth="1"/>
    <col min="20" max="20" width="18.85546875" bestFit="1" customWidth="1"/>
    <col min="21" max="22" width="19.5703125" bestFit="1" customWidth="1"/>
    <col min="23" max="24" width="18.85546875" bestFit="1" customWidth="1"/>
    <col min="25" max="25" width="20.140625" customWidth="1"/>
    <col min="26" max="27" width="18.85546875" bestFit="1" customWidth="1"/>
    <col min="28" max="37" width="19.85546875" customWidth="1"/>
  </cols>
  <sheetData>
    <row r="5" spans="1:35" ht="15.75" thickBot="1" x14ac:dyDescent="0.3">
      <c r="A5" s="137" t="s">
        <v>165</v>
      </c>
    </row>
    <row r="6" spans="1:35" ht="16.5" thickTop="1" thickBot="1" x14ac:dyDescent="0.3">
      <c r="A6" s="134" t="s">
        <v>166</v>
      </c>
      <c r="B6" s="138">
        <v>0.75</v>
      </c>
      <c r="F6" s="136"/>
    </row>
    <row r="7" spans="1:35" ht="16.5" thickTop="1" thickBot="1" x14ac:dyDescent="0.3">
      <c r="A7" s="134" t="s">
        <v>176</v>
      </c>
      <c r="B7" s="139">
        <v>5.3333300000000001</v>
      </c>
      <c r="E7" s="145"/>
      <c r="F7" s="147"/>
      <c r="K7" t="s">
        <v>175</v>
      </c>
      <c r="L7" t="s">
        <v>175</v>
      </c>
      <c r="M7" t="s">
        <v>175</v>
      </c>
      <c r="N7" t="s">
        <v>175</v>
      </c>
      <c r="O7" t="s">
        <v>175</v>
      </c>
      <c r="P7" t="s">
        <v>175</v>
      </c>
      <c r="Q7" t="s">
        <v>175</v>
      </c>
      <c r="R7" t="s">
        <v>175</v>
      </c>
      <c r="S7" t="s">
        <v>175</v>
      </c>
      <c r="T7" t="s">
        <v>175</v>
      </c>
      <c r="U7" t="s">
        <v>175</v>
      </c>
      <c r="V7" t="s">
        <v>175</v>
      </c>
      <c r="W7" t="s">
        <v>175</v>
      </c>
      <c r="X7" t="s">
        <v>175</v>
      </c>
      <c r="Y7" t="s">
        <v>175</v>
      </c>
      <c r="Z7" t="s">
        <v>175</v>
      </c>
      <c r="AA7" t="s">
        <v>175</v>
      </c>
      <c r="AB7" t="s">
        <v>175</v>
      </c>
      <c r="AC7" t="s">
        <v>175</v>
      </c>
      <c r="AD7" t="s">
        <v>175</v>
      </c>
      <c r="AE7" t="s">
        <v>175</v>
      </c>
      <c r="AF7" t="s">
        <v>175</v>
      </c>
      <c r="AG7" t="s">
        <v>175</v>
      </c>
      <c r="AH7" t="s">
        <v>175</v>
      </c>
      <c r="AI7" t="s">
        <v>175</v>
      </c>
    </row>
    <row r="8" spans="1:35" ht="16.5" thickTop="1" thickBot="1" x14ac:dyDescent="0.3">
      <c r="A8" s="134" t="s">
        <v>177</v>
      </c>
      <c r="B8" s="139">
        <v>24</v>
      </c>
      <c r="E8" s="145"/>
      <c r="K8" s="153">
        <v>0</v>
      </c>
      <c r="L8" s="153">
        <f>K8+1</f>
        <v>1</v>
      </c>
      <c r="M8" s="153">
        <f t="shared" ref="M8:R8" si="0">L8+1</f>
        <v>2</v>
      </c>
      <c r="N8" s="153">
        <f t="shared" si="0"/>
        <v>3</v>
      </c>
      <c r="O8" s="153">
        <f t="shared" si="0"/>
        <v>4</v>
      </c>
      <c r="P8" s="153">
        <f t="shared" si="0"/>
        <v>5</v>
      </c>
      <c r="Q8" s="153">
        <f t="shared" si="0"/>
        <v>6</v>
      </c>
      <c r="R8" s="153">
        <f t="shared" si="0"/>
        <v>7</v>
      </c>
      <c r="S8" s="153">
        <f t="shared" ref="S8:AA8" si="1">R8+1</f>
        <v>8</v>
      </c>
      <c r="T8" s="153">
        <f t="shared" si="1"/>
        <v>9</v>
      </c>
      <c r="U8" s="153">
        <f t="shared" si="1"/>
        <v>10</v>
      </c>
      <c r="V8" s="153">
        <f t="shared" si="1"/>
        <v>11</v>
      </c>
      <c r="W8" s="153">
        <f t="shared" si="1"/>
        <v>12</v>
      </c>
      <c r="X8" s="153">
        <f t="shared" si="1"/>
        <v>13</v>
      </c>
      <c r="Y8" s="153">
        <f t="shared" si="1"/>
        <v>14</v>
      </c>
      <c r="Z8" s="153">
        <f t="shared" si="1"/>
        <v>15</v>
      </c>
      <c r="AA8" s="153">
        <f t="shared" si="1"/>
        <v>16</v>
      </c>
      <c r="AB8" s="153">
        <f t="shared" ref="AB8:AI8" si="2">AA8+1</f>
        <v>17</v>
      </c>
      <c r="AC8" s="153">
        <f t="shared" si="2"/>
        <v>18</v>
      </c>
      <c r="AD8" s="153">
        <f t="shared" si="2"/>
        <v>19</v>
      </c>
      <c r="AE8" s="153">
        <f t="shared" si="2"/>
        <v>20</v>
      </c>
      <c r="AF8" s="153">
        <f t="shared" si="2"/>
        <v>21</v>
      </c>
      <c r="AG8" s="153">
        <f t="shared" si="2"/>
        <v>22</v>
      </c>
      <c r="AH8" s="153">
        <f t="shared" si="2"/>
        <v>23</v>
      </c>
      <c r="AI8" s="153">
        <f t="shared" si="2"/>
        <v>24</v>
      </c>
    </row>
    <row r="9" spans="1:35" ht="16.5" thickTop="1" thickBot="1" x14ac:dyDescent="0.3">
      <c r="A9" s="134" t="s">
        <v>171</v>
      </c>
      <c r="B9" s="140">
        <v>0</v>
      </c>
      <c r="E9" s="145"/>
      <c r="F9" s="136"/>
      <c r="I9" s="145"/>
      <c r="K9" t="s">
        <v>206</v>
      </c>
      <c r="L9" t="s">
        <v>206</v>
      </c>
      <c r="M9" t="s">
        <v>206</v>
      </c>
      <c r="N9" t="s">
        <v>206</v>
      </c>
      <c r="O9" t="s">
        <v>206</v>
      </c>
      <c r="P9" t="s">
        <v>206</v>
      </c>
      <c r="Q9" t="s">
        <v>206</v>
      </c>
      <c r="R9" t="s">
        <v>206</v>
      </c>
      <c r="S9" t="s">
        <v>206</v>
      </c>
      <c r="T9" t="s">
        <v>206</v>
      </c>
      <c r="U9" t="s">
        <v>206</v>
      </c>
      <c r="V9" t="s">
        <v>206</v>
      </c>
      <c r="W9" t="s">
        <v>206</v>
      </c>
      <c r="X9" t="s">
        <v>206</v>
      </c>
      <c r="Y9" t="s">
        <v>206</v>
      </c>
      <c r="Z9" t="s">
        <v>206</v>
      </c>
      <c r="AA9" t="s">
        <v>206</v>
      </c>
      <c r="AB9" t="s">
        <v>206</v>
      </c>
      <c r="AC9" t="s">
        <v>206</v>
      </c>
      <c r="AD9" t="s">
        <v>206</v>
      </c>
      <c r="AE9" t="s">
        <v>206</v>
      </c>
      <c r="AF9" t="s">
        <v>206</v>
      </c>
      <c r="AG9" t="s">
        <v>206</v>
      </c>
      <c r="AH9" t="s">
        <v>206</v>
      </c>
      <c r="AI9" t="s">
        <v>206</v>
      </c>
    </row>
    <row r="10" spans="1:35" ht="16.5" thickTop="1" thickBot="1" x14ac:dyDescent="0.3">
      <c r="A10" s="134" t="s">
        <v>172</v>
      </c>
      <c r="B10" s="140">
        <v>0</v>
      </c>
      <c r="I10" s="145"/>
      <c r="K10" t="str">
        <f>TEXT($F$15,"0.0000") &amp; "," &amp; TEXT($G$15,"0.0000") &amp; ","</f>
        <v>0.3750,0.0000,</v>
      </c>
      <c r="L10" t="str">
        <f>TEXT($F$16,"0.0000") &amp; "," &amp; TEXT($G$16,"0.0000") &amp; ","</f>
        <v>0.3622,0.0971,</v>
      </c>
      <c r="M10" t="str">
        <f>TEXT($F$17,"0.0000") &amp; "," &amp; TEXT($G$17,"0.0000") &amp; ","</f>
        <v>0.3248,0.1875,</v>
      </c>
      <c r="N10" t="str">
        <f>TEXT($F$18,"0.0000") &amp; "," &amp; TEXT($G$18,"0.0000") &amp; ","</f>
        <v>0.2652,0.2652,</v>
      </c>
      <c r="O10" t="str">
        <f>TEXT($F$19,"0.0000") &amp; "," &amp; TEXT($G$19,"0.0000") &amp; ","</f>
        <v>0.1875,0.3248,</v>
      </c>
      <c r="P10" t="str">
        <f>TEXT($F$20,"0.0000") &amp; "," &amp; TEXT($G$20,"0.0000") &amp; ","</f>
        <v>0.0971,0.3622,</v>
      </c>
      <c r="Q10" t="str">
        <f>TEXT($F$21,"0.0000") &amp; "," &amp; TEXT($G$21,"0.0000") &amp; ","</f>
        <v>0.0000,0.3750,</v>
      </c>
      <c r="R10" t="str">
        <f>TEXT($F$22,"0.0000") &amp; "," &amp; TEXT($G$22,"0.0000") &amp; ","</f>
        <v>-0.0971,0.3622,</v>
      </c>
      <c r="S10" t="str">
        <f>TEXT($F$23,"0.0000") &amp; "," &amp; TEXT($G$23,"0.0000") &amp; ","</f>
        <v>-0.1875,0.3248,</v>
      </c>
      <c r="T10" t="str">
        <f>TEXT($F$24,"0.0000") &amp; "," &amp; TEXT($G$24,"0.0000") &amp; ","</f>
        <v>-0.2652,0.2652,</v>
      </c>
      <c r="U10" t="str">
        <f>TEXT($F$25,"0.0000") &amp; "," &amp; TEXT($G$25,"0.0000") &amp; ","</f>
        <v>-0.3248,0.1875,</v>
      </c>
      <c r="V10" t="str">
        <f>TEXT($F$26,"0.0000") &amp; "," &amp; TEXT($G$26,"0.0000") &amp; ","</f>
        <v>-0.3622,0.0971,</v>
      </c>
      <c r="W10" t="str">
        <f>TEXT($F$27,"0.0000") &amp; "," &amp; TEXT($G$27,"0.0000") &amp; ","</f>
        <v>-0.3750,0.0000,</v>
      </c>
      <c r="X10" t="str">
        <f>TEXT($F$28,"0.0000") &amp; "," &amp; TEXT($G$28,"0.0000") &amp; ","</f>
        <v>-0.3622,-0.0971,</v>
      </c>
      <c r="Y10" t="str">
        <f>TEXT($F$29,"0.0000") &amp; "," &amp; TEXT($G$29,"0.0000") &amp; ","</f>
        <v>-0.3248,-0.1875,</v>
      </c>
      <c r="Z10" t="str">
        <f>TEXT($F$30,"0.0000") &amp; "," &amp; TEXT($G$30,"0.0000") &amp; ","</f>
        <v>-0.2652,-0.2652,</v>
      </c>
      <c r="AA10" t="str">
        <f>TEXT($F$31,"0.0000") &amp; "," &amp; TEXT($G$31,"0.0000") &amp; ","</f>
        <v>-0.1875,-0.3248,</v>
      </c>
      <c r="AB10" t="str">
        <f>TEXT($F$32,"0.0000") &amp; "," &amp; TEXT($G$32,"0.0000") &amp; ","</f>
        <v>-0.0971,-0.3622,</v>
      </c>
      <c r="AC10" t="str">
        <f>TEXT($F$33,"0.0000") &amp; "," &amp; TEXT($G$33,"0.0000") &amp; ","</f>
        <v>0.0000,-0.3750,</v>
      </c>
      <c r="AD10" t="str">
        <f>TEXT($F$34,"0.0000") &amp; "," &amp; TEXT($G$34,"0.0000") &amp; ","</f>
        <v>0.0971,-0.3622,</v>
      </c>
      <c r="AE10" t="str">
        <f>TEXT($F$35,"0.0000") &amp; "," &amp; TEXT($G$35,"0.0000") &amp; ","</f>
        <v>0.1875,-0.3248,</v>
      </c>
      <c r="AF10" t="str">
        <f>TEXT($F$36,"0.0000") &amp; "," &amp; TEXT($G$36,"0.0000") &amp; ","</f>
        <v>0.2652,-0.2652,</v>
      </c>
      <c r="AG10" t="str">
        <f>TEXT($F$37,"0.0000") &amp; "," &amp; TEXT($G$37,"0.0000") &amp; ","</f>
        <v>0.3248,-0.1875,</v>
      </c>
      <c r="AH10" t="str">
        <f>TEXT($F$38,"0.0000") &amp; "," &amp; TEXT($G$38,"0.0000") &amp; ","</f>
        <v>0.3622,-0.0971,</v>
      </c>
      <c r="AI10" t="str">
        <f>TEXT($F$39,"0.0000") &amp; "," &amp; TEXT($G$39,"0.0000") &amp; ","</f>
        <v>0.3750,0.0000,</v>
      </c>
    </row>
    <row r="11" spans="1:35" ht="16.5" thickTop="1" thickBot="1" x14ac:dyDescent="0.3">
      <c r="A11" s="134" t="s">
        <v>173</v>
      </c>
      <c r="B11" s="140">
        <v>0</v>
      </c>
      <c r="K11" t="str">
        <f>"ROW: "&amp;TEXT(15+K8,"00")</f>
        <v>ROW: 15</v>
      </c>
      <c r="L11" t="str">
        <f t="shared" ref="L11:S11" si="3">"ROW: "&amp;TEXT(15+L8,"00")</f>
        <v>ROW: 16</v>
      </c>
      <c r="M11" t="str">
        <f t="shared" si="3"/>
        <v>ROW: 17</v>
      </c>
      <c r="N11" t="str">
        <f t="shared" si="3"/>
        <v>ROW: 18</v>
      </c>
      <c r="O11" t="str">
        <f t="shared" si="3"/>
        <v>ROW: 19</v>
      </c>
      <c r="P11" t="str">
        <f t="shared" si="3"/>
        <v>ROW: 20</v>
      </c>
      <c r="Q11" t="str">
        <f t="shared" si="3"/>
        <v>ROW: 21</v>
      </c>
      <c r="R11" t="str">
        <f t="shared" si="3"/>
        <v>ROW: 22</v>
      </c>
      <c r="S11" t="str">
        <f t="shared" si="3"/>
        <v>ROW: 23</v>
      </c>
      <c r="T11" t="str">
        <f t="shared" ref="T11:AA11" si="4">"ROW: "&amp;TEXT(15+T8,"00")</f>
        <v>ROW: 24</v>
      </c>
      <c r="U11" t="str">
        <f t="shared" si="4"/>
        <v>ROW: 25</v>
      </c>
      <c r="V11" t="str">
        <f t="shared" si="4"/>
        <v>ROW: 26</v>
      </c>
      <c r="W11" t="str">
        <f t="shared" si="4"/>
        <v>ROW: 27</v>
      </c>
      <c r="X11" t="str">
        <f t="shared" si="4"/>
        <v>ROW: 28</v>
      </c>
      <c r="Y11" t="str">
        <f t="shared" si="4"/>
        <v>ROW: 29</v>
      </c>
      <c r="Z11" t="str">
        <f t="shared" si="4"/>
        <v>ROW: 30</v>
      </c>
      <c r="AA11" t="str">
        <f t="shared" si="4"/>
        <v>ROW: 31</v>
      </c>
      <c r="AB11" t="str">
        <f t="shared" ref="AB11:AI11" si="5">"ROW: "&amp;TEXT(15+AB8,"00")</f>
        <v>ROW: 32</v>
      </c>
      <c r="AC11" t="str">
        <f t="shared" si="5"/>
        <v>ROW: 33</v>
      </c>
      <c r="AD11" t="str">
        <f t="shared" si="5"/>
        <v>ROW: 34</v>
      </c>
      <c r="AE11" t="str">
        <f t="shared" si="5"/>
        <v>ROW: 35</v>
      </c>
      <c r="AF11" t="str">
        <f t="shared" si="5"/>
        <v>ROW: 36</v>
      </c>
      <c r="AG11" t="str">
        <f t="shared" si="5"/>
        <v>ROW: 37</v>
      </c>
      <c r="AH11" t="str">
        <f t="shared" si="5"/>
        <v>ROW: 38</v>
      </c>
      <c r="AI11" t="str">
        <f t="shared" si="5"/>
        <v>ROW: 39</v>
      </c>
    </row>
    <row r="12" spans="1:35" ht="16.5" thickTop="1" thickBot="1" x14ac:dyDescent="0.3">
      <c r="A12" s="134" t="s">
        <v>174</v>
      </c>
      <c r="B12" s="141">
        <v>0</v>
      </c>
    </row>
    <row r="13" spans="1:35" ht="21.75" thickTop="1" x14ac:dyDescent="0.35">
      <c r="A13" s="133"/>
      <c r="F13" s="151" t="s">
        <v>203</v>
      </c>
      <c r="G13" s="151" t="s">
        <v>204</v>
      </c>
      <c r="H13" s="151" t="s">
        <v>205</v>
      </c>
      <c r="I13" s="150"/>
      <c r="K13" s="152" t="str">
        <f>"; Column " &amp; TEXT(K8+1,"00")</f>
        <v>; Column 01</v>
      </c>
      <c r="L13" s="152" t="str">
        <f t="shared" ref="L13:S13" si="6">"; Column " &amp; TEXT(L8+1,"00")</f>
        <v>; Column 02</v>
      </c>
      <c r="M13" s="152" t="str">
        <f t="shared" si="6"/>
        <v>; Column 03</v>
      </c>
      <c r="N13" s="152" t="str">
        <f t="shared" si="6"/>
        <v>; Column 04</v>
      </c>
      <c r="O13" s="152" t="str">
        <f t="shared" si="6"/>
        <v>; Column 05</v>
      </c>
      <c r="P13" s="152" t="str">
        <f t="shared" si="6"/>
        <v>; Column 06</v>
      </c>
      <c r="Q13" s="152" t="str">
        <f t="shared" si="6"/>
        <v>; Column 07</v>
      </c>
      <c r="R13" s="152" t="str">
        <f t="shared" si="6"/>
        <v>; Column 08</v>
      </c>
      <c r="S13" s="152" t="str">
        <f t="shared" si="6"/>
        <v>; Column 09</v>
      </c>
      <c r="T13" s="152" t="str">
        <f t="shared" ref="T13:AA13" si="7">"; Column " &amp; TEXT(T8+1,"00")</f>
        <v>; Column 10</v>
      </c>
      <c r="U13" s="152" t="str">
        <f t="shared" si="7"/>
        <v>; Column 11</v>
      </c>
      <c r="V13" s="152" t="str">
        <f t="shared" si="7"/>
        <v>; Column 12</v>
      </c>
      <c r="W13" s="152" t="str">
        <f t="shared" si="7"/>
        <v>; Column 13</v>
      </c>
      <c r="X13" s="152" t="str">
        <f t="shared" si="7"/>
        <v>; Column 14</v>
      </c>
      <c r="Y13" s="152" t="str">
        <f t="shared" si="7"/>
        <v>; Column 15</v>
      </c>
      <c r="Z13" s="152" t="str">
        <f t="shared" si="7"/>
        <v>; Column 16</v>
      </c>
      <c r="AA13" s="152" t="str">
        <f t="shared" si="7"/>
        <v>; Column 17</v>
      </c>
      <c r="AB13" s="152" t="str">
        <f t="shared" ref="AB13:AI13" si="8">"; Column " &amp; TEXT(AB8+1,"00")</f>
        <v>; Column 18</v>
      </c>
      <c r="AC13" s="152" t="str">
        <f t="shared" si="8"/>
        <v>; Column 19</v>
      </c>
      <c r="AD13" s="152" t="str">
        <f t="shared" si="8"/>
        <v>; Column 20</v>
      </c>
      <c r="AE13" s="152" t="str">
        <f t="shared" si="8"/>
        <v>; Column 21</v>
      </c>
      <c r="AF13" s="152" t="str">
        <f t="shared" si="8"/>
        <v>; Column 22</v>
      </c>
      <c r="AG13" s="152" t="str">
        <f t="shared" si="8"/>
        <v>; Column 23</v>
      </c>
      <c r="AH13" s="152" t="str">
        <f t="shared" si="8"/>
        <v>; Column 24</v>
      </c>
      <c r="AI13" s="152" t="str">
        <f t="shared" si="8"/>
        <v>; Column 25</v>
      </c>
    </row>
    <row r="14" spans="1:35" ht="45" x14ac:dyDescent="0.25">
      <c r="A14" s="144" t="s">
        <v>175</v>
      </c>
      <c r="B14" s="135" t="s">
        <v>168</v>
      </c>
      <c r="C14" s="135" t="s">
        <v>167</v>
      </c>
      <c r="D14" s="3" t="s">
        <v>170</v>
      </c>
      <c r="E14" s="3" t="s">
        <v>169</v>
      </c>
      <c r="F14" s="3" t="s">
        <v>198</v>
      </c>
      <c r="G14" s="3" t="s">
        <v>199</v>
      </c>
      <c r="H14" s="3" t="s">
        <v>197</v>
      </c>
      <c r="I14" s="135" t="s">
        <v>200</v>
      </c>
      <c r="K14" s="55" t="s">
        <v>201</v>
      </c>
      <c r="L14" s="55" t="s">
        <v>201</v>
      </c>
      <c r="M14" s="55" t="s">
        <v>201</v>
      </c>
      <c r="N14" s="55" t="s">
        <v>201</v>
      </c>
      <c r="O14" s="55" t="s">
        <v>201</v>
      </c>
      <c r="P14" s="55" t="s">
        <v>201</v>
      </c>
      <c r="Q14" s="55" t="s">
        <v>201</v>
      </c>
      <c r="R14" s="55" t="s">
        <v>201</v>
      </c>
      <c r="S14" s="55" t="s">
        <v>201</v>
      </c>
      <c r="T14" s="55" t="s">
        <v>201</v>
      </c>
      <c r="U14" s="55" t="s">
        <v>201</v>
      </c>
      <c r="V14" s="55" t="s">
        <v>201</v>
      </c>
      <c r="W14" s="55" t="s">
        <v>201</v>
      </c>
      <c r="X14" s="55" t="s">
        <v>201</v>
      </c>
      <c r="Y14" s="55" t="s">
        <v>201</v>
      </c>
      <c r="Z14" s="55" t="s">
        <v>201</v>
      </c>
      <c r="AA14" s="55" t="s">
        <v>201</v>
      </c>
      <c r="AB14" s="55" t="s">
        <v>201</v>
      </c>
      <c r="AC14" s="55" t="s">
        <v>201</v>
      </c>
      <c r="AD14" s="55" t="s">
        <v>201</v>
      </c>
      <c r="AE14" s="55" t="s">
        <v>201</v>
      </c>
      <c r="AF14" s="55" t="s">
        <v>201</v>
      </c>
      <c r="AG14" s="55" t="s">
        <v>201</v>
      </c>
      <c r="AH14" s="55" t="s">
        <v>201</v>
      </c>
      <c r="AI14" s="55" t="s">
        <v>201</v>
      </c>
    </row>
    <row r="15" spans="1:35" x14ac:dyDescent="0.25">
      <c r="A15" s="142">
        <v>0</v>
      </c>
      <c r="B15" s="133">
        <f>$B$11+(A15*360/$B$8)</f>
        <v>0</v>
      </c>
      <c r="C15" s="2">
        <f>RADIANS(B15)</f>
        <v>0</v>
      </c>
      <c r="D15" s="2">
        <f>COS(C15)</f>
        <v>1</v>
      </c>
      <c r="E15" s="2">
        <f>SIN(C15)</f>
        <v>0</v>
      </c>
      <c r="F15" s="2">
        <f>$B$9+($D15*($B$6/2))</f>
        <v>0.375</v>
      </c>
      <c r="G15" s="2">
        <f>$B$10+($E15*($B$6/2))</f>
        <v>0</v>
      </c>
      <c r="H15" s="2">
        <f>$B$11+($A15*(1/($B$7*$B$6)))</f>
        <v>0</v>
      </c>
      <c r="I15" t="str">
        <f>TEXT(F15,"0.0000") &amp; "," &amp; TEXT(G15,"0.0000") &amp; "," &amp; TEXT(H15,"0.0000")</f>
        <v>0.3750,0.0000,0.0000</v>
      </c>
      <c r="K15" t="str">
        <f t="shared" ref="K15:AI15" si="9">K$10&amp;TEXT($H15,"0.000")</f>
        <v>0.3750,0.0000,0.000</v>
      </c>
      <c r="L15" t="str">
        <f t="shared" si="9"/>
        <v>0.3622,0.0971,0.000</v>
      </c>
      <c r="M15" t="str">
        <f t="shared" si="9"/>
        <v>0.3248,0.1875,0.000</v>
      </c>
      <c r="N15" t="str">
        <f t="shared" si="9"/>
        <v>0.2652,0.2652,0.000</v>
      </c>
      <c r="O15" t="str">
        <f t="shared" si="9"/>
        <v>0.1875,0.3248,0.000</v>
      </c>
      <c r="P15" t="str">
        <f t="shared" si="9"/>
        <v>0.0971,0.3622,0.000</v>
      </c>
      <c r="Q15" t="str">
        <f t="shared" si="9"/>
        <v>0.0000,0.3750,0.000</v>
      </c>
      <c r="R15" t="str">
        <f t="shared" si="9"/>
        <v>-0.0971,0.3622,0.000</v>
      </c>
      <c r="S15" t="str">
        <f t="shared" si="9"/>
        <v>-0.1875,0.3248,0.000</v>
      </c>
      <c r="T15" t="str">
        <f t="shared" si="9"/>
        <v>-0.2652,0.2652,0.000</v>
      </c>
      <c r="U15" t="str">
        <f t="shared" si="9"/>
        <v>-0.3248,0.1875,0.000</v>
      </c>
      <c r="V15" t="str">
        <f t="shared" si="9"/>
        <v>-0.3622,0.0971,0.000</v>
      </c>
      <c r="W15" t="str">
        <f t="shared" si="9"/>
        <v>-0.3750,0.0000,0.000</v>
      </c>
      <c r="X15" t="str">
        <f t="shared" si="9"/>
        <v>-0.3622,-0.0971,0.000</v>
      </c>
      <c r="Y15" t="str">
        <f t="shared" si="9"/>
        <v>-0.3248,-0.1875,0.000</v>
      </c>
      <c r="Z15" t="str">
        <f t="shared" si="9"/>
        <v>-0.2652,-0.2652,0.000</v>
      </c>
      <c r="AA15" t="str">
        <f t="shared" si="9"/>
        <v>-0.1875,-0.3248,0.000</v>
      </c>
      <c r="AB15" t="str">
        <f t="shared" si="9"/>
        <v>-0.0971,-0.3622,0.000</v>
      </c>
      <c r="AC15" t="str">
        <f t="shared" si="9"/>
        <v>0.0000,-0.3750,0.000</v>
      </c>
      <c r="AD15" t="str">
        <f t="shared" si="9"/>
        <v>0.0971,-0.3622,0.000</v>
      </c>
      <c r="AE15" t="str">
        <f t="shared" si="9"/>
        <v>0.1875,-0.3248,0.000</v>
      </c>
      <c r="AF15" t="str">
        <f t="shared" si="9"/>
        <v>0.2652,-0.2652,0.000</v>
      </c>
      <c r="AG15" t="str">
        <f t="shared" si="9"/>
        <v>0.3248,-0.1875,0.000</v>
      </c>
      <c r="AH15" t="str">
        <f t="shared" si="9"/>
        <v>0.3622,-0.0971,0.000</v>
      </c>
      <c r="AI15" t="str">
        <f t="shared" si="9"/>
        <v>0.3750,0.0000,0.000</v>
      </c>
    </row>
    <row r="16" spans="1:35" x14ac:dyDescent="0.25">
      <c r="A16" s="143">
        <f>A15+1</f>
        <v>1</v>
      </c>
      <c r="B16" s="133">
        <f>$B$11+(A16*360/$B$8)</f>
        <v>15</v>
      </c>
      <c r="C16" s="2">
        <f t="shared" ref="C16:C23" si="10">RADIANS(B16)</f>
        <v>0.26179938779914941</v>
      </c>
      <c r="D16" s="2">
        <f t="shared" ref="D16:D23" si="11">COS(C16)</f>
        <v>0.96592582628906831</v>
      </c>
      <c r="E16" s="2">
        <f t="shared" ref="E16:E23" si="12">SIN(C16)</f>
        <v>0.25881904510252074</v>
      </c>
      <c r="F16" s="2">
        <f t="shared" ref="F16:F40" si="13">$B$9+($D16*($B$6/2))</f>
        <v>0.36222218485840063</v>
      </c>
      <c r="G16" s="2">
        <f t="shared" ref="G16:G40" si="14">$B$10+($E16*($B$6/2))</f>
        <v>9.7057141913445277E-2</v>
      </c>
      <c r="H16" s="2">
        <f>$B$11+($A16*(1/($B$7*$B$6)))</f>
        <v>0.25000015625009764</v>
      </c>
      <c r="I16" t="str">
        <f t="shared" ref="I16:I23" si="15">TEXT(F16,"0.0000") &amp; "," &amp; TEXT(G16,"0.0000") &amp; "," &amp; TEXT(H16,"0.0000")</f>
        <v>0.3622,0.0971,0.2500</v>
      </c>
      <c r="K16" t="str">
        <f t="shared" ref="K16:AB23" si="16">K$10&amp;TEXT($H16,"0.000")</f>
        <v>0.3750,0.0000,0.250</v>
      </c>
      <c r="L16" t="str">
        <f t="shared" si="16"/>
        <v>0.3622,0.0971,0.250</v>
      </c>
      <c r="M16" t="str">
        <f t="shared" si="16"/>
        <v>0.3248,0.1875,0.250</v>
      </c>
      <c r="N16" t="str">
        <f t="shared" si="16"/>
        <v>0.2652,0.2652,0.250</v>
      </c>
      <c r="O16" t="str">
        <f t="shared" si="16"/>
        <v>0.1875,0.3248,0.250</v>
      </c>
      <c r="P16" t="str">
        <f t="shared" si="16"/>
        <v>0.0971,0.3622,0.250</v>
      </c>
      <c r="Q16" t="str">
        <f t="shared" si="16"/>
        <v>0.0000,0.3750,0.250</v>
      </c>
      <c r="R16" t="str">
        <f t="shared" si="16"/>
        <v>-0.0971,0.3622,0.250</v>
      </c>
      <c r="S16" t="str">
        <f t="shared" si="16"/>
        <v>-0.1875,0.3248,0.250</v>
      </c>
      <c r="T16" t="str">
        <f t="shared" si="16"/>
        <v>-0.2652,0.2652,0.250</v>
      </c>
      <c r="U16" t="str">
        <f t="shared" si="16"/>
        <v>-0.3248,0.1875,0.250</v>
      </c>
      <c r="V16" t="str">
        <f t="shared" si="16"/>
        <v>-0.3622,0.0971,0.250</v>
      </c>
      <c r="W16" t="str">
        <f t="shared" si="16"/>
        <v>-0.3750,0.0000,0.250</v>
      </c>
      <c r="X16" t="str">
        <f t="shared" si="16"/>
        <v>-0.3622,-0.0971,0.250</v>
      </c>
      <c r="Y16" t="str">
        <f t="shared" si="16"/>
        <v>-0.3248,-0.1875,0.250</v>
      </c>
      <c r="Z16" t="str">
        <f t="shared" si="16"/>
        <v>-0.2652,-0.2652,0.250</v>
      </c>
      <c r="AA16" t="str">
        <f t="shared" si="16"/>
        <v>-0.1875,-0.3248,0.250</v>
      </c>
      <c r="AB16" t="str">
        <f t="shared" si="16"/>
        <v>-0.0971,-0.3622,0.250</v>
      </c>
      <c r="AC16" t="str">
        <f t="shared" ref="AC16:AI23" si="17">AC$10&amp;TEXT($H16,"0.000")</f>
        <v>0.0000,-0.3750,0.250</v>
      </c>
      <c r="AD16" t="str">
        <f t="shared" si="17"/>
        <v>0.0971,-0.3622,0.250</v>
      </c>
      <c r="AE16" t="str">
        <f t="shared" si="17"/>
        <v>0.1875,-0.3248,0.250</v>
      </c>
      <c r="AF16" t="str">
        <f t="shared" si="17"/>
        <v>0.2652,-0.2652,0.250</v>
      </c>
      <c r="AG16" t="str">
        <f t="shared" si="17"/>
        <v>0.3248,-0.1875,0.250</v>
      </c>
      <c r="AH16" t="str">
        <f t="shared" si="17"/>
        <v>0.3622,-0.0971,0.250</v>
      </c>
      <c r="AI16" t="str">
        <f t="shared" si="17"/>
        <v>0.3750,0.0000,0.250</v>
      </c>
    </row>
    <row r="17" spans="1:35" x14ac:dyDescent="0.25">
      <c r="A17" s="143">
        <f t="shared" ref="A17:A40" si="18">A16+1</f>
        <v>2</v>
      </c>
      <c r="B17" s="133">
        <f t="shared" ref="B17:B40" si="19">$B$11+(A17*360/$B$8)</f>
        <v>30</v>
      </c>
      <c r="C17" s="2">
        <f t="shared" si="10"/>
        <v>0.52359877559829882</v>
      </c>
      <c r="D17" s="2">
        <f t="shared" si="11"/>
        <v>0.86602540378443871</v>
      </c>
      <c r="E17" s="2">
        <f t="shared" si="12"/>
        <v>0.49999999999999994</v>
      </c>
      <c r="F17" s="2">
        <f t="shared" si="13"/>
        <v>0.3247595264191645</v>
      </c>
      <c r="G17" s="2">
        <f t="shared" si="14"/>
        <v>0.18749999999999997</v>
      </c>
      <c r="H17" s="2">
        <f t="shared" ref="H17:H23" si="20">$B$11+($A17*(1/($B$7*$B$6)))</f>
        <v>0.50000031250019528</v>
      </c>
      <c r="I17" t="str">
        <f t="shared" si="15"/>
        <v>0.3248,0.1875,0.5000</v>
      </c>
      <c r="K17" t="str">
        <f t="shared" si="16"/>
        <v>0.3750,0.0000,0.500</v>
      </c>
      <c r="L17" t="str">
        <f t="shared" si="16"/>
        <v>0.3622,0.0971,0.500</v>
      </c>
      <c r="M17" t="str">
        <f t="shared" si="16"/>
        <v>0.3248,0.1875,0.500</v>
      </c>
      <c r="N17" t="str">
        <f t="shared" si="16"/>
        <v>0.2652,0.2652,0.500</v>
      </c>
      <c r="O17" t="str">
        <f t="shared" si="16"/>
        <v>0.1875,0.3248,0.500</v>
      </c>
      <c r="P17" t="str">
        <f t="shared" si="16"/>
        <v>0.0971,0.3622,0.500</v>
      </c>
      <c r="Q17" t="str">
        <f t="shared" si="16"/>
        <v>0.0000,0.3750,0.500</v>
      </c>
      <c r="R17" t="str">
        <f t="shared" si="16"/>
        <v>-0.0971,0.3622,0.500</v>
      </c>
      <c r="S17" t="str">
        <f t="shared" si="16"/>
        <v>-0.1875,0.3248,0.500</v>
      </c>
      <c r="T17" t="str">
        <f t="shared" si="16"/>
        <v>-0.2652,0.2652,0.500</v>
      </c>
      <c r="U17" t="str">
        <f t="shared" si="16"/>
        <v>-0.3248,0.1875,0.500</v>
      </c>
      <c r="V17" t="str">
        <f t="shared" si="16"/>
        <v>-0.3622,0.0971,0.500</v>
      </c>
      <c r="W17" t="str">
        <f t="shared" si="16"/>
        <v>-0.3750,0.0000,0.500</v>
      </c>
      <c r="X17" t="str">
        <f t="shared" si="16"/>
        <v>-0.3622,-0.0971,0.500</v>
      </c>
      <c r="Y17" t="str">
        <f t="shared" si="16"/>
        <v>-0.3248,-0.1875,0.500</v>
      </c>
      <c r="Z17" t="str">
        <f t="shared" si="16"/>
        <v>-0.2652,-0.2652,0.500</v>
      </c>
      <c r="AA17" t="str">
        <f t="shared" si="16"/>
        <v>-0.1875,-0.3248,0.500</v>
      </c>
      <c r="AB17" t="str">
        <f t="shared" ref="AB17:AB23" si="21">AB$10&amp;TEXT($H17,"0.000")</f>
        <v>-0.0971,-0.3622,0.500</v>
      </c>
      <c r="AC17" t="str">
        <f t="shared" si="17"/>
        <v>0.0000,-0.3750,0.500</v>
      </c>
      <c r="AD17" t="str">
        <f t="shared" si="17"/>
        <v>0.0971,-0.3622,0.500</v>
      </c>
      <c r="AE17" t="str">
        <f t="shared" si="17"/>
        <v>0.1875,-0.3248,0.500</v>
      </c>
      <c r="AF17" t="str">
        <f t="shared" si="17"/>
        <v>0.2652,-0.2652,0.500</v>
      </c>
      <c r="AG17" t="str">
        <f t="shared" si="17"/>
        <v>0.3248,-0.1875,0.500</v>
      </c>
      <c r="AH17" t="str">
        <f t="shared" si="17"/>
        <v>0.3622,-0.0971,0.500</v>
      </c>
      <c r="AI17" t="str">
        <f t="shared" si="17"/>
        <v>0.3750,0.0000,0.500</v>
      </c>
    </row>
    <row r="18" spans="1:35" x14ac:dyDescent="0.25">
      <c r="A18" s="143">
        <f t="shared" si="18"/>
        <v>3</v>
      </c>
      <c r="B18" s="133">
        <f t="shared" si="19"/>
        <v>45</v>
      </c>
      <c r="C18" s="2">
        <f t="shared" si="10"/>
        <v>0.78539816339744828</v>
      </c>
      <c r="D18" s="2">
        <f t="shared" si="11"/>
        <v>0.70710678118654757</v>
      </c>
      <c r="E18" s="2">
        <f t="shared" si="12"/>
        <v>0.70710678118654746</v>
      </c>
      <c r="F18" s="2">
        <f t="shared" si="13"/>
        <v>0.26516504294495535</v>
      </c>
      <c r="G18" s="2">
        <f t="shared" si="14"/>
        <v>0.2651650429449553</v>
      </c>
      <c r="H18" s="2">
        <f t="shared" si="20"/>
        <v>0.75000046875029291</v>
      </c>
      <c r="I18" t="str">
        <f t="shared" si="15"/>
        <v>0.2652,0.2652,0.7500</v>
      </c>
      <c r="K18" t="str">
        <f t="shared" si="16"/>
        <v>0.3750,0.0000,0.750</v>
      </c>
      <c r="L18" t="str">
        <f t="shared" si="16"/>
        <v>0.3622,0.0971,0.750</v>
      </c>
      <c r="M18" t="str">
        <f t="shared" si="16"/>
        <v>0.3248,0.1875,0.750</v>
      </c>
      <c r="N18" t="str">
        <f t="shared" si="16"/>
        <v>0.2652,0.2652,0.750</v>
      </c>
      <c r="O18" t="str">
        <f t="shared" si="16"/>
        <v>0.1875,0.3248,0.750</v>
      </c>
      <c r="P18" t="str">
        <f t="shared" si="16"/>
        <v>0.0971,0.3622,0.750</v>
      </c>
      <c r="Q18" t="str">
        <f t="shared" si="16"/>
        <v>0.0000,0.3750,0.750</v>
      </c>
      <c r="R18" t="str">
        <f t="shared" si="16"/>
        <v>-0.0971,0.3622,0.750</v>
      </c>
      <c r="S18" t="str">
        <f t="shared" si="16"/>
        <v>-0.1875,0.3248,0.750</v>
      </c>
      <c r="T18" t="str">
        <f t="shared" si="16"/>
        <v>-0.2652,0.2652,0.750</v>
      </c>
      <c r="U18" t="str">
        <f t="shared" si="16"/>
        <v>-0.3248,0.1875,0.750</v>
      </c>
      <c r="V18" t="str">
        <f t="shared" si="16"/>
        <v>-0.3622,0.0971,0.750</v>
      </c>
      <c r="W18" t="str">
        <f t="shared" si="16"/>
        <v>-0.3750,0.0000,0.750</v>
      </c>
      <c r="X18" t="str">
        <f t="shared" si="16"/>
        <v>-0.3622,-0.0971,0.750</v>
      </c>
      <c r="Y18" t="str">
        <f t="shared" si="16"/>
        <v>-0.3248,-0.1875,0.750</v>
      </c>
      <c r="Z18" t="str">
        <f t="shared" si="16"/>
        <v>-0.2652,-0.2652,0.750</v>
      </c>
      <c r="AA18" t="str">
        <f t="shared" si="16"/>
        <v>-0.1875,-0.3248,0.750</v>
      </c>
      <c r="AB18" t="str">
        <f t="shared" si="21"/>
        <v>-0.0971,-0.3622,0.750</v>
      </c>
      <c r="AC18" t="str">
        <f t="shared" si="17"/>
        <v>0.0000,-0.3750,0.750</v>
      </c>
      <c r="AD18" t="str">
        <f t="shared" si="17"/>
        <v>0.0971,-0.3622,0.750</v>
      </c>
      <c r="AE18" t="str">
        <f t="shared" si="17"/>
        <v>0.1875,-0.3248,0.750</v>
      </c>
      <c r="AF18" t="str">
        <f t="shared" si="17"/>
        <v>0.2652,-0.2652,0.750</v>
      </c>
      <c r="AG18" t="str">
        <f t="shared" si="17"/>
        <v>0.3248,-0.1875,0.750</v>
      </c>
      <c r="AH18" t="str">
        <f t="shared" si="17"/>
        <v>0.3622,-0.0971,0.750</v>
      </c>
      <c r="AI18" t="str">
        <f t="shared" si="17"/>
        <v>0.3750,0.0000,0.750</v>
      </c>
    </row>
    <row r="19" spans="1:35" x14ac:dyDescent="0.25">
      <c r="A19" s="143">
        <f t="shared" si="18"/>
        <v>4</v>
      </c>
      <c r="B19" s="133">
        <f t="shared" si="19"/>
        <v>60</v>
      </c>
      <c r="C19" s="2">
        <f t="shared" si="10"/>
        <v>1.0471975511965976</v>
      </c>
      <c r="D19" s="2">
        <f t="shared" si="11"/>
        <v>0.50000000000000011</v>
      </c>
      <c r="E19" s="2">
        <f t="shared" si="12"/>
        <v>0.8660254037844386</v>
      </c>
      <c r="F19" s="2">
        <f t="shared" si="13"/>
        <v>0.18750000000000006</v>
      </c>
      <c r="G19" s="2">
        <f t="shared" si="14"/>
        <v>0.3247595264191645</v>
      </c>
      <c r="H19" s="2">
        <f t="shared" si="20"/>
        <v>1.0000006250003906</v>
      </c>
      <c r="I19" t="str">
        <f t="shared" si="15"/>
        <v>0.1875,0.3248,1.0000</v>
      </c>
      <c r="K19" t="str">
        <f t="shared" si="16"/>
        <v>0.3750,0.0000,1.000</v>
      </c>
      <c r="L19" t="str">
        <f t="shared" si="16"/>
        <v>0.3622,0.0971,1.000</v>
      </c>
      <c r="M19" t="str">
        <f t="shared" si="16"/>
        <v>0.3248,0.1875,1.000</v>
      </c>
      <c r="N19" t="str">
        <f t="shared" si="16"/>
        <v>0.2652,0.2652,1.000</v>
      </c>
      <c r="O19" t="str">
        <f t="shared" si="16"/>
        <v>0.1875,0.3248,1.000</v>
      </c>
      <c r="P19" t="str">
        <f t="shared" si="16"/>
        <v>0.0971,0.3622,1.000</v>
      </c>
      <c r="Q19" t="str">
        <f t="shared" si="16"/>
        <v>0.0000,0.3750,1.000</v>
      </c>
      <c r="R19" t="str">
        <f t="shared" si="16"/>
        <v>-0.0971,0.3622,1.000</v>
      </c>
      <c r="S19" t="str">
        <f t="shared" si="16"/>
        <v>-0.1875,0.3248,1.000</v>
      </c>
      <c r="T19" t="str">
        <f t="shared" si="16"/>
        <v>-0.2652,0.2652,1.000</v>
      </c>
      <c r="U19" t="str">
        <f t="shared" si="16"/>
        <v>-0.3248,0.1875,1.000</v>
      </c>
      <c r="V19" t="str">
        <f t="shared" si="16"/>
        <v>-0.3622,0.0971,1.000</v>
      </c>
      <c r="W19" t="str">
        <f t="shared" si="16"/>
        <v>-0.3750,0.0000,1.000</v>
      </c>
      <c r="X19" t="str">
        <f t="shared" si="16"/>
        <v>-0.3622,-0.0971,1.000</v>
      </c>
      <c r="Y19" t="str">
        <f t="shared" si="16"/>
        <v>-0.3248,-0.1875,1.000</v>
      </c>
      <c r="Z19" t="str">
        <f t="shared" si="16"/>
        <v>-0.2652,-0.2652,1.000</v>
      </c>
      <c r="AA19" t="str">
        <f t="shared" si="16"/>
        <v>-0.1875,-0.3248,1.000</v>
      </c>
      <c r="AB19" t="str">
        <f t="shared" si="21"/>
        <v>-0.0971,-0.3622,1.000</v>
      </c>
      <c r="AC19" t="str">
        <f t="shared" si="17"/>
        <v>0.0000,-0.3750,1.000</v>
      </c>
      <c r="AD19" t="str">
        <f t="shared" si="17"/>
        <v>0.0971,-0.3622,1.000</v>
      </c>
      <c r="AE19" t="str">
        <f t="shared" si="17"/>
        <v>0.1875,-0.3248,1.000</v>
      </c>
      <c r="AF19" t="str">
        <f t="shared" si="17"/>
        <v>0.2652,-0.2652,1.000</v>
      </c>
      <c r="AG19" t="str">
        <f t="shared" si="17"/>
        <v>0.3248,-0.1875,1.000</v>
      </c>
      <c r="AH19" t="str">
        <f t="shared" si="17"/>
        <v>0.3622,-0.0971,1.000</v>
      </c>
      <c r="AI19" t="str">
        <f t="shared" si="17"/>
        <v>0.3750,0.0000,1.000</v>
      </c>
    </row>
    <row r="20" spans="1:35" x14ac:dyDescent="0.25">
      <c r="A20" s="143">
        <f t="shared" si="18"/>
        <v>5</v>
      </c>
      <c r="B20" s="133">
        <f t="shared" si="19"/>
        <v>75</v>
      </c>
      <c r="C20" s="2">
        <f t="shared" si="10"/>
        <v>1.3089969389957472</v>
      </c>
      <c r="D20" s="2">
        <f t="shared" si="11"/>
        <v>0.25881904510252074</v>
      </c>
      <c r="E20" s="2">
        <f t="shared" si="12"/>
        <v>0.96592582628906831</v>
      </c>
      <c r="F20" s="2">
        <f t="shared" si="13"/>
        <v>9.7057141913445277E-2</v>
      </c>
      <c r="G20" s="2">
        <f t="shared" si="14"/>
        <v>0.36222218485840063</v>
      </c>
      <c r="H20" s="2">
        <f t="shared" si="20"/>
        <v>1.2500007812504883</v>
      </c>
      <c r="I20" t="str">
        <f t="shared" si="15"/>
        <v>0.0971,0.3622,1.2500</v>
      </c>
      <c r="K20" t="str">
        <f t="shared" si="16"/>
        <v>0.3750,0.0000,1.250</v>
      </c>
      <c r="L20" t="str">
        <f t="shared" si="16"/>
        <v>0.3622,0.0971,1.250</v>
      </c>
      <c r="M20" t="str">
        <f t="shared" si="16"/>
        <v>0.3248,0.1875,1.250</v>
      </c>
      <c r="N20" t="str">
        <f t="shared" si="16"/>
        <v>0.2652,0.2652,1.250</v>
      </c>
      <c r="O20" t="str">
        <f t="shared" si="16"/>
        <v>0.1875,0.3248,1.250</v>
      </c>
      <c r="P20" t="str">
        <f t="shared" si="16"/>
        <v>0.0971,0.3622,1.250</v>
      </c>
      <c r="Q20" t="str">
        <f t="shared" si="16"/>
        <v>0.0000,0.3750,1.250</v>
      </c>
      <c r="R20" t="str">
        <f t="shared" si="16"/>
        <v>-0.0971,0.3622,1.250</v>
      </c>
      <c r="S20" t="str">
        <f t="shared" si="16"/>
        <v>-0.1875,0.3248,1.250</v>
      </c>
      <c r="T20" t="str">
        <f t="shared" si="16"/>
        <v>-0.2652,0.2652,1.250</v>
      </c>
      <c r="U20" t="str">
        <f t="shared" si="16"/>
        <v>-0.3248,0.1875,1.250</v>
      </c>
      <c r="V20" t="str">
        <f t="shared" si="16"/>
        <v>-0.3622,0.0971,1.250</v>
      </c>
      <c r="W20" t="str">
        <f t="shared" si="16"/>
        <v>-0.3750,0.0000,1.250</v>
      </c>
      <c r="X20" t="str">
        <f t="shared" si="16"/>
        <v>-0.3622,-0.0971,1.250</v>
      </c>
      <c r="Y20" t="str">
        <f t="shared" si="16"/>
        <v>-0.3248,-0.1875,1.250</v>
      </c>
      <c r="Z20" t="str">
        <f t="shared" si="16"/>
        <v>-0.2652,-0.2652,1.250</v>
      </c>
      <c r="AA20" t="str">
        <f t="shared" si="16"/>
        <v>-0.1875,-0.3248,1.250</v>
      </c>
      <c r="AB20" t="str">
        <f t="shared" si="21"/>
        <v>-0.0971,-0.3622,1.250</v>
      </c>
      <c r="AC20" t="str">
        <f t="shared" si="17"/>
        <v>0.0000,-0.3750,1.250</v>
      </c>
      <c r="AD20" t="str">
        <f t="shared" si="17"/>
        <v>0.0971,-0.3622,1.250</v>
      </c>
      <c r="AE20" t="str">
        <f t="shared" si="17"/>
        <v>0.1875,-0.3248,1.250</v>
      </c>
      <c r="AF20" t="str">
        <f t="shared" si="17"/>
        <v>0.2652,-0.2652,1.250</v>
      </c>
      <c r="AG20" t="str">
        <f t="shared" si="17"/>
        <v>0.3248,-0.1875,1.250</v>
      </c>
      <c r="AH20" t="str">
        <f t="shared" si="17"/>
        <v>0.3622,-0.0971,1.250</v>
      </c>
      <c r="AI20" t="str">
        <f t="shared" si="17"/>
        <v>0.3750,0.0000,1.250</v>
      </c>
    </row>
    <row r="21" spans="1:35" x14ac:dyDescent="0.25">
      <c r="A21" s="143">
        <f t="shared" si="18"/>
        <v>6</v>
      </c>
      <c r="B21" s="133">
        <f t="shared" si="19"/>
        <v>90</v>
      </c>
      <c r="C21" s="2">
        <f t="shared" si="10"/>
        <v>1.5707963267948966</v>
      </c>
      <c r="D21" s="2">
        <f t="shared" si="11"/>
        <v>6.1257422745431001E-17</v>
      </c>
      <c r="E21" s="2">
        <f t="shared" si="12"/>
        <v>1</v>
      </c>
      <c r="F21" s="2">
        <f t="shared" si="13"/>
        <v>2.2971533529536625E-17</v>
      </c>
      <c r="G21" s="2">
        <f t="shared" si="14"/>
        <v>0.375</v>
      </c>
      <c r="H21" s="2">
        <f t="shared" si="20"/>
        <v>1.5000009375005858</v>
      </c>
      <c r="I21" t="str">
        <f t="shared" si="15"/>
        <v>0.0000,0.3750,1.5000</v>
      </c>
      <c r="K21" t="str">
        <f t="shared" si="16"/>
        <v>0.3750,0.0000,1.500</v>
      </c>
      <c r="L21" t="str">
        <f t="shared" si="16"/>
        <v>0.3622,0.0971,1.500</v>
      </c>
      <c r="M21" t="str">
        <f t="shared" si="16"/>
        <v>0.3248,0.1875,1.500</v>
      </c>
      <c r="N21" t="str">
        <f t="shared" si="16"/>
        <v>0.2652,0.2652,1.500</v>
      </c>
      <c r="O21" t="str">
        <f t="shared" si="16"/>
        <v>0.1875,0.3248,1.500</v>
      </c>
      <c r="P21" t="str">
        <f t="shared" si="16"/>
        <v>0.0971,0.3622,1.500</v>
      </c>
      <c r="Q21" t="str">
        <f t="shared" si="16"/>
        <v>0.0000,0.3750,1.500</v>
      </c>
      <c r="R21" t="str">
        <f t="shared" si="16"/>
        <v>-0.0971,0.3622,1.500</v>
      </c>
      <c r="S21" t="str">
        <f t="shared" si="16"/>
        <v>-0.1875,0.3248,1.500</v>
      </c>
      <c r="T21" t="str">
        <f t="shared" si="16"/>
        <v>-0.2652,0.2652,1.500</v>
      </c>
      <c r="U21" t="str">
        <f t="shared" si="16"/>
        <v>-0.3248,0.1875,1.500</v>
      </c>
      <c r="V21" t="str">
        <f t="shared" si="16"/>
        <v>-0.3622,0.0971,1.500</v>
      </c>
      <c r="W21" t="str">
        <f t="shared" si="16"/>
        <v>-0.3750,0.0000,1.500</v>
      </c>
      <c r="X21" t="str">
        <f t="shared" si="16"/>
        <v>-0.3622,-0.0971,1.500</v>
      </c>
      <c r="Y21" t="str">
        <f t="shared" si="16"/>
        <v>-0.3248,-0.1875,1.500</v>
      </c>
      <c r="Z21" t="str">
        <f t="shared" si="16"/>
        <v>-0.2652,-0.2652,1.500</v>
      </c>
      <c r="AA21" t="str">
        <f t="shared" si="16"/>
        <v>-0.1875,-0.3248,1.500</v>
      </c>
      <c r="AB21" t="str">
        <f t="shared" si="21"/>
        <v>-0.0971,-0.3622,1.500</v>
      </c>
      <c r="AC21" t="str">
        <f t="shared" si="17"/>
        <v>0.0000,-0.3750,1.500</v>
      </c>
      <c r="AD21" t="str">
        <f t="shared" si="17"/>
        <v>0.0971,-0.3622,1.500</v>
      </c>
      <c r="AE21" t="str">
        <f t="shared" si="17"/>
        <v>0.1875,-0.3248,1.500</v>
      </c>
      <c r="AF21" t="str">
        <f t="shared" si="17"/>
        <v>0.2652,-0.2652,1.500</v>
      </c>
      <c r="AG21" t="str">
        <f t="shared" si="17"/>
        <v>0.3248,-0.1875,1.500</v>
      </c>
      <c r="AH21" t="str">
        <f t="shared" si="17"/>
        <v>0.3622,-0.0971,1.500</v>
      </c>
      <c r="AI21" t="str">
        <f t="shared" si="17"/>
        <v>0.3750,0.0000,1.500</v>
      </c>
    </row>
    <row r="22" spans="1:35" x14ac:dyDescent="0.25">
      <c r="A22" s="143">
        <f t="shared" si="18"/>
        <v>7</v>
      </c>
      <c r="B22" s="133">
        <f t="shared" si="19"/>
        <v>105</v>
      </c>
      <c r="C22" s="2">
        <f t="shared" si="10"/>
        <v>1.8325957145940461</v>
      </c>
      <c r="D22" s="2">
        <f t="shared" si="11"/>
        <v>-0.25881904510252085</v>
      </c>
      <c r="E22" s="2">
        <f t="shared" si="12"/>
        <v>0.96592582628906831</v>
      </c>
      <c r="F22" s="2">
        <f t="shared" si="13"/>
        <v>-9.7057141913445319E-2</v>
      </c>
      <c r="G22" s="2">
        <f t="shared" si="14"/>
        <v>0.36222218485840063</v>
      </c>
      <c r="H22" s="2">
        <f t="shared" si="20"/>
        <v>1.7500010937506834</v>
      </c>
      <c r="I22" t="str">
        <f t="shared" si="15"/>
        <v>-0.0971,0.3622,1.7500</v>
      </c>
      <c r="K22" t="str">
        <f t="shared" si="16"/>
        <v>0.3750,0.0000,1.750</v>
      </c>
      <c r="L22" t="str">
        <f t="shared" si="16"/>
        <v>0.3622,0.0971,1.750</v>
      </c>
      <c r="M22" t="str">
        <f t="shared" si="16"/>
        <v>0.3248,0.1875,1.750</v>
      </c>
      <c r="N22" t="str">
        <f t="shared" si="16"/>
        <v>0.2652,0.2652,1.750</v>
      </c>
      <c r="O22" t="str">
        <f t="shared" si="16"/>
        <v>0.1875,0.3248,1.750</v>
      </c>
      <c r="P22" t="str">
        <f t="shared" si="16"/>
        <v>0.0971,0.3622,1.750</v>
      </c>
      <c r="Q22" t="str">
        <f t="shared" si="16"/>
        <v>0.0000,0.3750,1.750</v>
      </c>
      <c r="R22" t="str">
        <f t="shared" si="16"/>
        <v>-0.0971,0.3622,1.750</v>
      </c>
      <c r="S22" t="str">
        <f t="shared" si="16"/>
        <v>-0.1875,0.3248,1.750</v>
      </c>
      <c r="T22" t="str">
        <f t="shared" si="16"/>
        <v>-0.2652,0.2652,1.750</v>
      </c>
      <c r="U22" t="str">
        <f t="shared" si="16"/>
        <v>-0.3248,0.1875,1.750</v>
      </c>
      <c r="V22" t="str">
        <f t="shared" si="16"/>
        <v>-0.3622,0.0971,1.750</v>
      </c>
      <c r="W22" t="str">
        <f t="shared" si="16"/>
        <v>-0.3750,0.0000,1.750</v>
      </c>
      <c r="X22" t="str">
        <f t="shared" si="16"/>
        <v>-0.3622,-0.0971,1.750</v>
      </c>
      <c r="Y22" t="str">
        <f t="shared" si="16"/>
        <v>-0.3248,-0.1875,1.750</v>
      </c>
      <c r="Z22" t="str">
        <f t="shared" si="16"/>
        <v>-0.2652,-0.2652,1.750</v>
      </c>
      <c r="AA22" t="str">
        <f t="shared" si="16"/>
        <v>-0.1875,-0.3248,1.750</v>
      </c>
      <c r="AB22" t="str">
        <f t="shared" si="21"/>
        <v>-0.0971,-0.3622,1.750</v>
      </c>
      <c r="AC22" t="str">
        <f t="shared" si="17"/>
        <v>0.0000,-0.3750,1.750</v>
      </c>
      <c r="AD22" t="str">
        <f t="shared" si="17"/>
        <v>0.0971,-0.3622,1.750</v>
      </c>
      <c r="AE22" t="str">
        <f t="shared" si="17"/>
        <v>0.1875,-0.3248,1.750</v>
      </c>
      <c r="AF22" t="str">
        <f t="shared" si="17"/>
        <v>0.2652,-0.2652,1.750</v>
      </c>
      <c r="AG22" t="str">
        <f t="shared" si="17"/>
        <v>0.3248,-0.1875,1.750</v>
      </c>
      <c r="AH22" t="str">
        <f t="shared" si="17"/>
        <v>0.3622,-0.0971,1.750</v>
      </c>
      <c r="AI22" t="str">
        <f t="shared" si="17"/>
        <v>0.3750,0.0000,1.750</v>
      </c>
    </row>
    <row r="23" spans="1:35" x14ac:dyDescent="0.25">
      <c r="A23" s="143">
        <f t="shared" si="18"/>
        <v>8</v>
      </c>
      <c r="B23" s="133">
        <f t="shared" si="19"/>
        <v>120</v>
      </c>
      <c r="C23" s="2">
        <f t="shared" si="10"/>
        <v>2.0943951023931953</v>
      </c>
      <c r="D23" s="2">
        <f t="shared" si="11"/>
        <v>-0.49999999999999978</v>
      </c>
      <c r="E23" s="2">
        <f t="shared" si="12"/>
        <v>0.86602540378443871</v>
      </c>
      <c r="F23" s="2">
        <f t="shared" si="13"/>
        <v>-0.18749999999999992</v>
      </c>
      <c r="G23" s="2">
        <f t="shared" si="14"/>
        <v>0.3247595264191645</v>
      </c>
      <c r="H23" s="2">
        <f t="shared" si="20"/>
        <v>2.0000012500007811</v>
      </c>
      <c r="I23" t="str">
        <f t="shared" si="15"/>
        <v>-0.1875,0.3248,2.0000</v>
      </c>
      <c r="K23" t="str">
        <f t="shared" si="16"/>
        <v>0.3750,0.0000,2.000</v>
      </c>
      <c r="L23" t="str">
        <f t="shared" si="16"/>
        <v>0.3622,0.0971,2.000</v>
      </c>
      <c r="M23" t="str">
        <f t="shared" si="16"/>
        <v>0.3248,0.1875,2.000</v>
      </c>
      <c r="N23" t="str">
        <f t="shared" si="16"/>
        <v>0.2652,0.2652,2.000</v>
      </c>
      <c r="O23" t="str">
        <f t="shared" si="16"/>
        <v>0.1875,0.3248,2.000</v>
      </c>
      <c r="P23" t="str">
        <f t="shared" si="16"/>
        <v>0.0971,0.3622,2.000</v>
      </c>
      <c r="Q23" t="str">
        <f t="shared" si="16"/>
        <v>0.0000,0.3750,2.000</v>
      </c>
      <c r="R23" t="str">
        <f t="shared" si="16"/>
        <v>-0.0971,0.3622,2.000</v>
      </c>
      <c r="S23" t="str">
        <f t="shared" si="16"/>
        <v>-0.1875,0.3248,2.000</v>
      </c>
      <c r="T23" t="str">
        <f t="shared" si="16"/>
        <v>-0.2652,0.2652,2.000</v>
      </c>
      <c r="U23" t="str">
        <f t="shared" si="16"/>
        <v>-0.3248,0.1875,2.000</v>
      </c>
      <c r="V23" t="str">
        <f t="shared" si="16"/>
        <v>-0.3622,0.0971,2.000</v>
      </c>
      <c r="W23" t="str">
        <f t="shared" si="16"/>
        <v>-0.3750,0.0000,2.000</v>
      </c>
      <c r="X23" t="str">
        <f t="shared" si="16"/>
        <v>-0.3622,-0.0971,2.000</v>
      </c>
      <c r="Y23" t="str">
        <f t="shared" si="16"/>
        <v>-0.3248,-0.1875,2.000</v>
      </c>
      <c r="Z23" t="str">
        <f t="shared" si="16"/>
        <v>-0.2652,-0.2652,2.000</v>
      </c>
      <c r="AA23" t="str">
        <f t="shared" si="16"/>
        <v>-0.1875,-0.3248,2.000</v>
      </c>
      <c r="AB23" t="str">
        <f t="shared" si="21"/>
        <v>-0.0971,-0.3622,2.000</v>
      </c>
      <c r="AC23" t="str">
        <f t="shared" si="17"/>
        <v>0.0000,-0.3750,2.000</v>
      </c>
      <c r="AD23" t="str">
        <f t="shared" si="17"/>
        <v>0.0971,-0.3622,2.000</v>
      </c>
      <c r="AE23" t="str">
        <f t="shared" si="17"/>
        <v>0.1875,-0.3248,2.000</v>
      </c>
      <c r="AF23" t="str">
        <f t="shared" si="17"/>
        <v>0.2652,-0.2652,2.000</v>
      </c>
      <c r="AG23" t="str">
        <f t="shared" si="17"/>
        <v>0.3248,-0.1875,2.000</v>
      </c>
      <c r="AH23" t="str">
        <f t="shared" si="17"/>
        <v>0.3622,-0.0971,2.000</v>
      </c>
      <c r="AI23" t="str">
        <f t="shared" si="17"/>
        <v>0.3750,0.0000,2.000</v>
      </c>
    </row>
    <row r="24" spans="1:35" x14ac:dyDescent="0.25">
      <c r="A24" s="143">
        <f t="shared" si="18"/>
        <v>9</v>
      </c>
      <c r="B24" s="133">
        <f>$B$11+(A24*360/$B$8)</f>
        <v>135</v>
      </c>
      <c r="C24" s="2">
        <f>RADIANS(B24)</f>
        <v>2.3561944901923448</v>
      </c>
      <c r="D24" s="2">
        <f>COS(C24)</f>
        <v>-0.70710678118654746</v>
      </c>
      <c r="E24" s="2">
        <f>SIN(C24)</f>
        <v>0.70710678118654757</v>
      </c>
      <c r="F24" s="2">
        <f>$B$9+($D24*($B$6/2))</f>
        <v>-0.2651650429449553</v>
      </c>
      <c r="G24" s="2">
        <f>$B$10+($E24*($B$6/2))</f>
        <v>0.26516504294495535</v>
      </c>
      <c r="H24" s="2">
        <f>$B$11+($A24*(1/($B$7*$B$6)))</f>
        <v>2.2500014062508789</v>
      </c>
      <c r="I24" t="str">
        <f>TEXT(F24,"0.0000") &amp; "," &amp; TEXT(G24,"0.0000") &amp; "," &amp; TEXT(H24,"0.0000")</f>
        <v>-0.2652,0.2652,2.2500</v>
      </c>
      <c r="K24" t="s">
        <v>202</v>
      </c>
      <c r="L24" t="s">
        <v>202</v>
      </c>
      <c r="M24" t="s">
        <v>202</v>
      </c>
      <c r="N24" t="s">
        <v>202</v>
      </c>
      <c r="O24" t="s">
        <v>202</v>
      </c>
      <c r="P24" t="s">
        <v>202</v>
      </c>
      <c r="Q24" t="s">
        <v>202</v>
      </c>
      <c r="R24" t="s">
        <v>202</v>
      </c>
      <c r="S24" t="s">
        <v>202</v>
      </c>
      <c r="T24" t="s">
        <v>202</v>
      </c>
      <c r="U24" t="s">
        <v>202</v>
      </c>
      <c r="V24" t="s">
        <v>202</v>
      </c>
      <c r="W24" t="s">
        <v>202</v>
      </c>
      <c r="X24" t="s">
        <v>202</v>
      </c>
      <c r="Y24" t="s">
        <v>202</v>
      </c>
      <c r="Z24" t="s">
        <v>202</v>
      </c>
      <c r="AA24" t="s">
        <v>202</v>
      </c>
      <c r="AB24" t="s">
        <v>202</v>
      </c>
      <c r="AC24" t="s">
        <v>202</v>
      </c>
      <c r="AD24" t="s">
        <v>202</v>
      </c>
      <c r="AE24" t="s">
        <v>202</v>
      </c>
      <c r="AF24" t="s">
        <v>202</v>
      </c>
      <c r="AG24" t="s">
        <v>202</v>
      </c>
      <c r="AH24" t="s">
        <v>202</v>
      </c>
      <c r="AI24" t="s">
        <v>202</v>
      </c>
    </row>
    <row r="25" spans="1:35" x14ac:dyDescent="0.25">
      <c r="A25" s="143">
        <f>A24+1</f>
        <v>10</v>
      </c>
      <c r="B25" s="133">
        <f>$B$11+(A25*360/$B$8)</f>
        <v>150</v>
      </c>
      <c r="C25" s="2">
        <f t="shared" ref="C25:C32" si="22">RADIANS(B25)</f>
        <v>2.6179938779914944</v>
      </c>
      <c r="D25" s="2">
        <f t="shared" ref="D25:D32" si="23">COS(C25)</f>
        <v>-0.86602540378443871</v>
      </c>
      <c r="E25" s="2">
        <f t="shared" ref="E25:E32" si="24">SIN(C25)</f>
        <v>0.49999999999999994</v>
      </c>
      <c r="F25" s="2">
        <f t="shared" si="13"/>
        <v>-0.3247595264191645</v>
      </c>
      <c r="G25" s="2">
        <f t="shared" si="14"/>
        <v>0.18749999999999997</v>
      </c>
      <c r="H25" s="2">
        <f>$B$11+($A25*(1/($B$7*$B$6)))</f>
        <v>2.5000015625009766</v>
      </c>
      <c r="I25" t="str">
        <f t="shared" ref="I25:I32" si="25">TEXT(F25,"0.0000") &amp; "," &amp; TEXT(G25,"0.0000") &amp; "," &amp; TEXT(H25,"0.0000")</f>
        <v>-0.3248,0.1875,2.5000</v>
      </c>
    </row>
    <row r="26" spans="1:35" x14ac:dyDescent="0.25">
      <c r="A26" s="143">
        <f t="shared" si="18"/>
        <v>11</v>
      </c>
      <c r="B26" s="133">
        <f t="shared" si="19"/>
        <v>165</v>
      </c>
      <c r="C26" s="2">
        <f t="shared" si="22"/>
        <v>2.8797932657906435</v>
      </c>
      <c r="D26" s="2">
        <f t="shared" si="23"/>
        <v>-0.9659258262890682</v>
      </c>
      <c r="E26" s="2">
        <f t="shared" si="24"/>
        <v>0.25881904510252102</v>
      </c>
      <c r="F26" s="2">
        <f t="shared" si="13"/>
        <v>-0.36222218485840058</v>
      </c>
      <c r="G26" s="2">
        <f t="shared" si="14"/>
        <v>9.7057141913445388E-2</v>
      </c>
      <c r="H26" s="2">
        <f t="shared" ref="H26:H32" si="26">$B$11+($A26*(1/($B$7*$B$6)))</f>
        <v>2.7500017187510739</v>
      </c>
      <c r="I26" t="str">
        <f t="shared" si="25"/>
        <v>-0.3622,0.0971,2.7500</v>
      </c>
    </row>
    <row r="27" spans="1:35" x14ac:dyDescent="0.25">
      <c r="A27" s="143">
        <f t="shared" si="18"/>
        <v>12</v>
      </c>
      <c r="B27" s="133">
        <f t="shared" si="19"/>
        <v>180</v>
      </c>
      <c r="C27" s="2">
        <f t="shared" si="22"/>
        <v>3.1415926535897931</v>
      </c>
      <c r="D27" s="2">
        <f t="shared" si="23"/>
        <v>-1</v>
      </c>
      <c r="E27" s="2">
        <f t="shared" si="24"/>
        <v>1.22514845490862E-16</v>
      </c>
      <c r="F27" s="2">
        <f t="shared" si="13"/>
        <v>-0.375</v>
      </c>
      <c r="G27" s="2">
        <f t="shared" si="14"/>
        <v>4.594306705907325E-17</v>
      </c>
      <c r="H27" s="2">
        <f t="shared" si="26"/>
        <v>3.0000018750011717</v>
      </c>
      <c r="I27" t="str">
        <f t="shared" si="25"/>
        <v>-0.3750,0.0000,3.0000</v>
      </c>
    </row>
    <row r="28" spans="1:35" x14ac:dyDescent="0.25">
      <c r="A28" s="143">
        <f t="shared" si="18"/>
        <v>13</v>
      </c>
      <c r="B28" s="133">
        <f t="shared" si="19"/>
        <v>195</v>
      </c>
      <c r="C28" s="2">
        <f t="shared" si="22"/>
        <v>3.4033920413889427</v>
      </c>
      <c r="D28" s="2">
        <f t="shared" si="23"/>
        <v>-0.96592582628906831</v>
      </c>
      <c r="E28" s="2">
        <f t="shared" si="24"/>
        <v>-0.25881904510252079</v>
      </c>
      <c r="F28" s="2">
        <f t="shared" si="13"/>
        <v>-0.36222218485840063</v>
      </c>
      <c r="G28" s="2">
        <f t="shared" si="14"/>
        <v>-9.7057141913445305E-2</v>
      </c>
      <c r="H28" s="2">
        <f t="shared" si="26"/>
        <v>3.2500020312512694</v>
      </c>
      <c r="I28" t="str">
        <f t="shared" si="25"/>
        <v>-0.3622,-0.0971,3.2500</v>
      </c>
    </row>
    <row r="29" spans="1:35" x14ac:dyDescent="0.25">
      <c r="A29" s="143">
        <f t="shared" si="18"/>
        <v>14</v>
      </c>
      <c r="B29" s="133">
        <f t="shared" si="19"/>
        <v>210</v>
      </c>
      <c r="C29" s="2">
        <f t="shared" si="22"/>
        <v>3.6651914291880923</v>
      </c>
      <c r="D29" s="2">
        <f t="shared" si="23"/>
        <v>-0.8660254037844386</v>
      </c>
      <c r="E29" s="2">
        <f t="shared" si="24"/>
        <v>-0.50000000000000011</v>
      </c>
      <c r="F29" s="2">
        <f t="shared" si="13"/>
        <v>-0.3247595264191645</v>
      </c>
      <c r="G29" s="2">
        <f t="shared" si="14"/>
        <v>-0.18750000000000006</v>
      </c>
      <c r="H29" s="2">
        <f t="shared" si="26"/>
        <v>3.5000021875013667</v>
      </c>
      <c r="I29" t="str">
        <f t="shared" si="25"/>
        <v>-0.3248,-0.1875,3.5000</v>
      </c>
    </row>
    <row r="30" spans="1:35" x14ac:dyDescent="0.25">
      <c r="A30" s="143">
        <f t="shared" si="18"/>
        <v>15</v>
      </c>
      <c r="B30" s="133">
        <f t="shared" si="19"/>
        <v>225</v>
      </c>
      <c r="C30" s="2">
        <f t="shared" si="22"/>
        <v>3.9269908169872414</v>
      </c>
      <c r="D30" s="2">
        <f t="shared" si="23"/>
        <v>-0.70710678118654768</v>
      </c>
      <c r="E30" s="2">
        <f t="shared" si="24"/>
        <v>-0.70710678118654746</v>
      </c>
      <c r="F30" s="2">
        <f t="shared" si="13"/>
        <v>-0.26516504294495535</v>
      </c>
      <c r="G30" s="2">
        <f t="shared" si="14"/>
        <v>-0.2651650429449553</v>
      </c>
      <c r="H30" s="2">
        <f t="shared" si="26"/>
        <v>3.7500023437514645</v>
      </c>
      <c r="I30" t="str">
        <f t="shared" si="25"/>
        <v>-0.2652,-0.2652,3.7500</v>
      </c>
    </row>
    <row r="31" spans="1:35" x14ac:dyDescent="0.25">
      <c r="A31" s="143">
        <f t="shared" si="18"/>
        <v>16</v>
      </c>
      <c r="B31" s="133">
        <f t="shared" si="19"/>
        <v>240</v>
      </c>
      <c r="C31" s="2">
        <f t="shared" si="22"/>
        <v>4.1887902047863905</v>
      </c>
      <c r="D31" s="2">
        <f t="shared" si="23"/>
        <v>-0.50000000000000044</v>
      </c>
      <c r="E31" s="2">
        <f t="shared" si="24"/>
        <v>-0.86602540378443837</v>
      </c>
      <c r="F31" s="2">
        <f t="shared" si="13"/>
        <v>-0.18750000000000017</v>
      </c>
      <c r="G31" s="2">
        <f t="shared" si="14"/>
        <v>-0.32475952641916439</v>
      </c>
      <c r="H31" s="2">
        <f t="shared" si="26"/>
        <v>4.0000025000015622</v>
      </c>
      <c r="I31" t="str">
        <f t="shared" si="25"/>
        <v>-0.1875,-0.3248,4.0000</v>
      </c>
    </row>
    <row r="32" spans="1:35" x14ac:dyDescent="0.25">
      <c r="A32" s="143">
        <f t="shared" si="18"/>
        <v>17</v>
      </c>
      <c r="B32" s="133">
        <f t="shared" si="19"/>
        <v>255</v>
      </c>
      <c r="C32" s="2">
        <f t="shared" si="22"/>
        <v>4.4505895925855405</v>
      </c>
      <c r="D32" s="2">
        <f t="shared" si="23"/>
        <v>-0.25881904510252063</v>
      </c>
      <c r="E32" s="2">
        <f t="shared" si="24"/>
        <v>-0.96592582628906831</v>
      </c>
      <c r="F32" s="2">
        <f t="shared" si="13"/>
        <v>-9.7057141913445236E-2</v>
      </c>
      <c r="G32" s="2">
        <f t="shared" si="14"/>
        <v>-0.36222218485840063</v>
      </c>
      <c r="H32" s="2">
        <f t="shared" si="26"/>
        <v>4.2500026562516595</v>
      </c>
      <c r="I32" t="str">
        <f t="shared" si="25"/>
        <v>-0.0971,-0.3622,4.2500</v>
      </c>
    </row>
    <row r="33" spans="1:9" x14ac:dyDescent="0.25">
      <c r="A33" s="143">
        <f t="shared" si="18"/>
        <v>18</v>
      </c>
      <c r="B33" s="133">
        <f>$B$11+(A33*360/$B$8)</f>
        <v>270</v>
      </c>
      <c r="C33" s="2">
        <f>RADIANS(B33)</f>
        <v>4.7123889803846897</v>
      </c>
      <c r="D33" s="2">
        <f>COS(C33)</f>
        <v>-1.83772268236293E-16</v>
      </c>
      <c r="E33" s="2">
        <f>SIN(C33)</f>
        <v>-1</v>
      </c>
      <c r="F33" s="2">
        <f>$B$9+($D33*($B$6/2))</f>
        <v>-6.8914600588609876E-17</v>
      </c>
      <c r="G33" s="2">
        <f>$B$10+($E33*($B$6/2))</f>
        <v>-0.375</v>
      </c>
      <c r="H33" s="2">
        <f>$B$11+($A33*(1/($B$7*$B$6)))</f>
        <v>4.5000028125017577</v>
      </c>
      <c r="I33" t="str">
        <f>TEXT(F33,"0.0000") &amp; "," &amp; TEXT(G33,"0.0000") &amp; "," &amp; TEXT(H33,"0.0000")</f>
        <v>0.0000,-0.3750,4.5000</v>
      </c>
    </row>
    <row r="34" spans="1:9" x14ac:dyDescent="0.25">
      <c r="A34" s="143">
        <f>A33+1</f>
        <v>19</v>
      </c>
      <c r="B34" s="133">
        <f>$B$11+(A34*360/$B$8)</f>
        <v>285</v>
      </c>
      <c r="C34" s="2">
        <f t="shared" ref="C34:C40" si="27">RADIANS(B34)</f>
        <v>4.9741883681838388</v>
      </c>
      <c r="D34" s="2">
        <f t="shared" ref="D34:D40" si="28">COS(C34)</f>
        <v>0.2588190451025203</v>
      </c>
      <c r="E34" s="2">
        <f t="shared" ref="E34:E40" si="29">SIN(C34)</f>
        <v>-0.96592582628906842</v>
      </c>
      <c r="F34" s="2">
        <f t="shared" si="13"/>
        <v>9.7057141913445111E-2</v>
      </c>
      <c r="G34" s="2">
        <f t="shared" si="14"/>
        <v>-0.36222218485840063</v>
      </c>
      <c r="H34" s="2">
        <f>$B$11+($A34*(1/($B$7*$B$6)))</f>
        <v>4.750002968751855</v>
      </c>
      <c r="I34" t="str">
        <f t="shared" ref="I34:I40" si="30">TEXT(F34,"0.0000") &amp; "," &amp; TEXT(G34,"0.0000") &amp; "," &amp; TEXT(H34,"0.0000")</f>
        <v>0.0971,-0.3622,4.7500</v>
      </c>
    </row>
    <row r="35" spans="1:9" x14ac:dyDescent="0.25">
      <c r="A35" s="143">
        <f t="shared" si="18"/>
        <v>20</v>
      </c>
      <c r="B35" s="133">
        <f t="shared" si="19"/>
        <v>300</v>
      </c>
      <c r="C35" s="2">
        <f t="shared" si="27"/>
        <v>5.2359877559829888</v>
      </c>
      <c r="D35" s="2">
        <f t="shared" si="28"/>
        <v>0.50000000000000011</v>
      </c>
      <c r="E35" s="2">
        <f t="shared" si="29"/>
        <v>-0.8660254037844386</v>
      </c>
      <c r="F35" s="2">
        <f t="shared" si="13"/>
        <v>0.18750000000000006</v>
      </c>
      <c r="G35" s="2">
        <f t="shared" si="14"/>
        <v>-0.3247595264191645</v>
      </c>
      <c r="H35" s="2">
        <f t="shared" ref="H35:H40" si="31">$B$11+($A35*(1/($B$7*$B$6)))</f>
        <v>5.0000031250019532</v>
      </c>
      <c r="I35" t="str">
        <f t="shared" si="30"/>
        <v>0.1875,-0.3248,5.0000</v>
      </c>
    </row>
    <row r="36" spans="1:9" x14ac:dyDescent="0.25">
      <c r="A36" s="143">
        <f t="shared" si="18"/>
        <v>21</v>
      </c>
      <c r="B36" s="133">
        <f t="shared" si="19"/>
        <v>315</v>
      </c>
      <c r="C36" s="2">
        <f t="shared" si="27"/>
        <v>5.497787143782138</v>
      </c>
      <c r="D36" s="2">
        <f t="shared" si="28"/>
        <v>0.70710678118654735</v>
      </c>
      <c r="E36" s="2">
        <f t="shared" si="29"/>
        <v>-0.70710678118654768</v>
      </c>
      <c r="F36" s="2">
        <f t="shared" si="13"/>
        <v>0.26516504294495524</v>
      </c>
      <c r="G36" s="2">
        <f t="shared" si="14"/>
        <v>-0.26516504294495535</v>
      </c>
      <c r="H36" s="2">
        <f t="shared" si="31"/>
        <v>5.2500032812520505</v>
      </c>
      <c r="I36" t="str">
        <f t="shared" si="30"/>
        <v>0.2652,-0.2652,5.2500</v>
      </c>
    </row>
    <row r="37" spans="1:9" x14ac:dyDescent="0.25">
      <c r="A37" s="143">
        <f t="shared" si="18"/>
        <v>22</v>
      </c>
      <c r="B37" s="133">
        <f t="shared" si="19"/>
        <v>330</v>
      </c>
      <c r="C37" s="2">
        <f t="shared" si="27"/>
        <v>5.7595865315812871</v>
      </c>
      <c r="D37" s="2">
        <f t="shared" si="28"/>
        <v>0.86602540378443837</v>
      </c>
      <c r="E37" s="2">
        <f t="shared" si="29"/>
        <v>-0.50000000000000044</v>
      </c>
      <c r="F37" s="2">
        <f t="shared" si="13"/>
        <v>0.32475952641916439</v>
      </c>
      <c r="G37" s="2">
        <f t="shared" si="14"/>
        <v>-0.18750000000000017</v>
      </c>
      <c r="H37" s="2">
        <f t="shared" si="31"/>
        <v>5.5000034375021478</v>
      </c>
      <c r="I37" t="str">
        <f t="shared" si="30"/>
        <v>0.3248,-0.1875,5.5000</v>
      </c>
    </row>
    <row r="38" spans="1:9" x14ac:dyDescent="0.25">
      <c r="A38" s="143">
        <f t="shared" si="18"/>
        <v>23</v>
      </c>
      <c r="B38" s="133">
        <f t="shared" si="19"/>
        <v>345</v>
      </c>
      <c r="C38" s="2">
        <f t="shared" si="27"/>
        <v>6.0213859193804371</v>
      </c>
      <c r="D38" s="2">
        <f t="shared" si="28"/>
        <v>0.96592582628906831</v>
      </c>
      <c r="E38" s="2">
        <f t="shared" si="29"/>
        <v>-0.25881904510252068</v>
      </c>
      <c r="F38" s="2">
        <f t="shared" si="13"/>
        <v>0.36222218485840063</v>
      </c>
      <c r="G38" s="2">
        <f t="shared" si="14"/>
        <v>-9.705714191344525E-2</v>
      </c>
      <c r="H38" s="2">
        <f t="shared" si="31"/>
        <v>5.750003593752246</v>
      </c>
      <c r="I38" t="str">
        <f t="shared" si="30"/>
        <v>0.3622,-0.0971,5.7500</v>
      </c>
    </row>
    <row r="39" spans="1:9" x14ac:dyDescent="0.25">
      <c r="A39" s="143">
        <f t="shared" si="18"/>
        <v>24</v>
      </c>
      <c r="B39" s="133">
        <f t="shared" si="19"/>
        <v>360</v>
      </c>
      <c r="C39" s="2">
        <f t="shared" si="27"/>
        <v>6.2831853071795862</v>
      </c>
      <c r="D39" s="2">
        <f t="shared" si="28"/>
        <v>1</v>
      </c>
      <c r="E39" s="2">
        <f t="shared" si="29"/>
        <v>-2.45029690981724E-16</v>
      </c>
      <c r="F39" s="2">
        <f t="shared" si="13"/>
        <v>0.375</v>
      </c>
      <c r="G39" s="2">
        <f t="shared" si="14"/>
        <v>-9.1886134118146501E-17</v>
      </c>
      <c r="H39" s="2">
        <f t="shared" si="31"/>
        <v>6.0000037500023433</v>
      </c>
      <c r="I39" t="str">
        <f t="shared" si="30"/>
        <v>0.3750,0.0000,6.0000</v>
      </c>
    </row>
    <row r="40" spans="1:9" x14ac:dyDescent="0.25">
      <c r="A40" s="143">
        <f t="shared" si="18"/>
        <v>25</v>
      </c>
      <c r="B40" s="133">
        <f t="shared" si="19"/>
        <v>375</v>
      </c>
      <c r="C40" s="2">
        <f t="shared" si="27"/>
        <v>6.5449846949787354</v>
      </c>
      <c r="D40" s="2">
        <f t="shared" si="28"/>
        <v>0.96592582628906842</v>
      </c>
      <c r="E40" s="2">
        <f t="shared" si="29"/>
        <v>0.25881904510252024</v>
      </c>
      <c r="F40" s="2">
        <f t="shared" si="13"/>
        <v>0.36222218485840063</v>
      </c>
      <c r="G40" s="2">
        <f t="shared" si="14"/>
        <v>9.7057141913445083E-2</v>
      </c>
      <c r="H40" s="2">
        <f t="shared" si="31"/>
        <v>6.2500039062524406</v>
      </c>
      <c r="I40" t="str">
        <f t="shared" si="30"/>
        <v>0.3622,0.0971,6.2500</v>
      </c>
    </row>
    <row r="43" spans="1:9" x14ac:dyDescent="0.25">
      <c r="A43" s="154" t="s">
        <v>207</v>
      </c>
    </row>
    <row r="44" spans="1:9" x14ac:dyDescent="0.25">
      <c r="A44" s="154" t="s">
        <v>208</v>
      </c>
    </row>
    <row r="45" spans="1:9" x14ac:dyDescent="0.25">
      <c r="A45" s="154" t="s">
        <v>209</v>
      </c>
    </row>
    <row r="46" spans="1:9" x14ac:dyDescent="0.25">
      <c r="A46" s="154" t="s">
        <v>210</v>
      </c>
    </row>
    <row r="47" spans="1:9" x14ac:dyDescent="0.25">
      <c r="A47" s="154" t="s">
        <v>211</v>
      </c>
    </row>
    <row r="48" spans="1:9" x14ac:dyDescent="0.25">
      <c r="A48" s="154" t="s">
        <v>212</v>
      </c>
    </row>
    <row r="49" spans="1:1" x14ac:dyDescent="0.25">
      <c r="A49" s="154" t="s">
        <v>213</v>
      </c>
    </row>
    <row r="50" spans="1:1" x14ac:dyDescent="0.25">
      <c r="A50" s="154" t="s">
        <v>214</v>
      </c>
    </row>
    <row r="51" spans="1:1" x14ac:dyDescent="0.25">
      <c r="A51" s="154" t="s">
        <v>215</v>
      </c>
    </row>
    <row r="52" spans="1:1" x14ac:dyDescent="0.25">
      <c r="A52" s="154">
        <v>25</v>
      </c>
    </row>
    <row r="53" spans="1:1" x14ac:dyDescent="0.25">
      <c r="A53" s="154">
        <v>11</v>
      </c>
    </row>
    <row r="54" spans="1:1" x14ac:dyDescent="0.25">
      <c r="A54" s="154" t="s">
        <v>216</v>
      </c>
    </row>
    <row r="55" spans="1:1" x14ac:dyDescent="0.25">
      <c r="A55" s="154" t="s">
        <v>217</v>
      </c>
    </row>
    <row r="56" spans="1:1" x14ac:dyDescent="0.25">
      <c r="A56" s="154" t="s">
        <v>201</v>
      </c>
    </row>
    <row r="57" spans="1:1" x14ac:dyDescent="0.25">
      <c r="A57" s="154" t="s">
        <v>218</v>
      </c>
    </row>
    <row r="58" spans="1:1" x14ac:dyDescent="0.25">
      <c r="A58" s="154" t="s">
        <v>219</v>
      </c>
    </row>
    <row r="59" spans="1:1" x14ac:dyDescent="0.25">
      <c r="A59" s="154" t="s">
        <v>220</v>
      </c>
    </row>
    <row r="60" spans="1:1" x14ac:dyDescent="0.25">
      <c r="A60" s="154" t="s">
        <v>221</v>
      </c>
    </row>
    <row r="61" spans="1:1" x14ac:dyDescent="0.25">
      <c r="A61" s="154" t="s">
        <v>222</v>
      </c>
    </row>
    <row r="62" spans="1:1" x14ac:dyDescent="0.25">
      <c r="A62" s="154" t="s">
        <v>223</v>
      </c>
    </row>
    <row r="63" spans="1:1" x14ac:dyDescent="0.25">
      <c r="A63" s="154" t="s">
        <v>224</v>
      </c>
    </row>
    <row r="64" spans="1:1" x14ac:dyDescent="0.25">
      <c r="A64" s="154" t="s">
        <v>225</v>
      </c>
    </row>
    <row r="65" spans="1:1" x14ac:dyDescent="0.25">
      <c r="A65" s="154" t="s">
        <v>226</v>
      </c>
    </row>
    <row r="66" spans="1:1" x14ac:dyDescent="0.25">
      <c r="A66" s="154" t="s">
        <v>202</v>
      </c>
    </row>
    <row r="67" spans="1:1" x14ac:dyDescent="0.25">
      <c r="A67" s="154" t="s">
        <v>227</v>
      </c>
    </row>
    <row r="68" spans="1:1" x14ac:dyDescent="0.25">
      <c r="A68" s="154" t="s">
        <v>201</v>
      </c>
    </row>
    <row r="69" spans="1:1" x14ac:dyDescent="0.25">
      <c r="A69" s="154" t="s">
        <v>228</v>
      </c>
    </row>
    <row r="70" spans="1:1" x14ac:dyDescent="0.25">
      <c r="A70" s="154" t="s">
        <v>229</v>
      </c>
    </row>
    <row r="71" spans="1:1" x14ac:dyDescent="0.25">
      <c r="A71" s="154" t="s">
        <v>230</v>
      </c>
    </row>
    <row r="72" spans="1:1" x14ac:dyDescent="0.25">
      <c r="A72" s="154" t="s">
        <v>231</v>
      </c>
    </row>
    <row r="73" spans="1:1" x14ac:dyDescent="0.25">
      <c r="A73" s="154" t="s">
        <v>232</v>
      </c>
    </row>
    <row r="74" spans="1:1" x14ac:dyDescent="0.25">
      <c r="A74" s="154" t="s">
        <v>233</v>
      </c>
    </row>
    <row r="75" spans="1:1" x14ac:dyDescent="0.25">
      <c r="A75" s="154" t="s">
        <v>234</v>
      </c>
    </row>
    <row r="76" spans="1:1" x14ac:dyDescent="0.25">
      <c r="A76" s="154" t="s">
        <v>235</v>
      </c>
    </row>
    <row r="77" spans="1:1" x14ac:dyDescent="0.25">
      <c r="A77" s="154" t="s">
        <v>236</v>
      </c>
    </row>
    <row r="78" spans="1:1" x14ac:dyDescent="0.25">
      <c r="A78" s="154" t="s">
        <v>202</v>
      </c>
    </row>
    <row r="79" spans="1:1" x14ac:dyDescent="0.25">
      <c r="A79" s="154" t="s">
        <v>237</v>
      </c>
    </row>
    <row r="80" spans="1:1" x14ac:dyDescent="0.25">
      <c r="A80" s="154" t="s">
        <v>201</v>
      </c>
    </row>
    <row r="81" spans="1:1" x14ac:dyDescent="0.25">
      <c r="A81" s="154" t="s">
        <v>238</v>
      </c>
    </row>
    <row r="82" spans="1:1" x14ac:dyDescent="0.25">
      <c r="A82" s="154" t="s">
        <v>239</v>
      </c>
    </row>
    <row r="83" spans="1:1" x14ac:dyDescent="0.25">
      <c r="A83" s="154" t="s">
        <v>240</v>
      </c>
    </row>
    <row r="84" spans="1:1" x14ac:dyDescent="0.25">
      <c r="A84" s="154" t="s">
        <v>241</v>
      </c>
    </row>
    <row r="85" spans="1:1" x14ac:dyDescent="0.25">
      <c r="A85" s="154" t="s">
        <v>242</v>
      </c>
    </row>
    <row r="86" spans="1:1" x14ac:dyDescent="0.25">
      <c r="A86" s="154" t="s">
        <v>243</v>
      </c>
    </row>
    <row r="87" spans="1:1" x14ac:dyDescent="0.25">
      <c r="A87" s="154" t="s">
        <v>244</v>
      </c>
    </row>
    <row r="88" spans="1:1" x14ac:dyDescent="0.25">
      <c r="A88" s="154" t="s">
        <v>245</v>
      </c>
    </row>
    <row r="89" spans="1:1" x14ac:dyDescent="0.25">
      <c r="A89" s="154" t="s">
        <v>246</v>
      </c>
    </row>
    <row r="90" spans="1:1" x14ac:dyDescent="0.25">
      <c r="A90" s="154" t="s">
        <v>202</v>
      </c>
    </row>
    <row r="91" spans="1:1" x14ac:dyDescent="0.25">
      <c r="A91" s="154" t="s">
        <v>247</v>
      </c>
    </row>
    <row r="92" spans="1:1" x14ac:dyDescent="0.25">
      <c r="A92" s="154" t="s">
        <v>201</v>
      </c>
    </row>
    <row r="93" spans="1:1" x14ac:dyDescent="0.25">
      <c r="A93" s="154" t="s">
        <v>248</v>
      </c>
    </row>
    <row r="94" spans="1:1" x14ac:dyDescent="0.25">
      <c r="A94" s="154" t="s">
        <v>249</v>
      </c>
    </row>
    <row r="95" spans="1:1" x14ac:dyDescent="0.25">
      <c r="A95" s="154" t="s">
        <v>250</v>
      </c>
    </row>
    <row r="96" spans="1:1" x14ac:dyDescent="0.25">
      <c r="A96" s="154" t="s">
        <v>251</v>
      </c>
    </row>
    <row r="97" spans="1:1" x14ac:dyDescent="0.25">
      <c r="A97" s="154" t="s">
        <v>252</v>
      </c>
    </row>
    <row r="98" spans="1:1" x14ac:dyDescent="0.25">
      <c r="A98" s="154" t="s">
        <v>253</v>
      </c>
    </row>
    <row r="99" spans="1:1" x14ac:dyDescent="0.25">
      <c r="A99" s="154" t="s">
        <v>254</v>
      </c>
    </row>
    <row r="100" spans="1:1" x14ac:dyDescent="0.25">
      <c r="A100" s="154" t="s">
        <v>255</v>
      </c>
    </row>
    <row r="101" spans="1:1" x14ac:dyDescent="0.25">
      <c r="A101" s="154" t="s">
        <v>256</v>
      </c>
    </row>
    <row r="102" spans="1:1" x14ac:dyDescent="0.25">
      <c r="A102" s="154" t="s">
        <v>202</v>
      </c>
    </row>
    <row r="103" spans="1:1" x14ac:dyDescent="0.25">
      <c r="A103" s="154" t="s">
        <v>257</v>
      </c>
    </row>
    <row r="104" spans="1:1" x14ac:dyDescent="0.25">
      <c r="A104" s="154" t="s">
        <v>201</v>
      </c>
    </row>
    <row r="105" spans="1:1" x14ac:dyDescent="0.25">
      <c r="A105" s="154" t="s">
        <v>258</v>
      </c>
    </row>
    <row r="106" spans="1:1" x14ac:dyDescent="0.25">
      <c r="A106" s="154" t="s">
        <v>259</v>
      </c>
    </row>
    <row r="107" spans="1:1" x14ac:dyDescent="0.25">
      <c r="A107" s="154" t="s">
        <v>260</v>
      </c>
    </row>
    <row r="108" spans="1:1" x14ac:dyDescent="0.25">
      <c r="A108" s="154" t="s">
        <v>261</v>
      </c>
    </row>
    <row r="109" spans="1:1" x14ac:dyDescent="0.25">
      <c r="A109" s="154" t="s">
        <v>262</v>
      </c>
    </row>
    <row r="110" spans="1:1" x14ac:dyDescent="0.25">
      <c r="A110" s="154" t="s">
        <v>263</v>
      </c>
    </row>
    <row r="111" spans="1:1" x14ac:dyDescent="0.25">
      <c r="A111" s="154" t="s">
        <v>264</v>
      </c>
    </row>
    <row r="112" spans="1:1" x14ac:dyDescent="0.25">
      <c r="A112" s="154" t="s">
        <v>265</v>
      </c>
    </row>
    <row r="113" spans="1:1" x14ac:dyDescent="0.25">
      <c r="A113" s="154" t="s">
        <v>266</v>
      </c>
    </row>
    <row r="114" spans="1:1" x14ac:dyDescent="0.25">
      <c r="A114" s="154" t="s">
        <v>202</v>
      </c>
    </row>
    <row r="115" spans="1:1" x14ac:dyDescent="0.25">
      <c r="A115" s="154" t="s">
        <v>267</v>
      </c>
    </row>
    <row r="116" spans="1:1" x14ac:dyDescent="0.25">
      <c r="A116" s="154" t="s">
        <v>201</v>
      </c>
    </row>
    <row r="117" spans="1:1" x14ac:dyDescent="0.25">
      <c r="A117" s="154" t="s">
        <v>268</v>
      </c>
    </row>
    <row r="118" spans="1:1" x14ac:dyDescent="0.25">
      <c r="A118" s="154" t="s">
        <v>269</v>
      </c>
    </row>
    <row r="119" spans="1:1" x14ac:dyDescent="0.25">
      <c r="A119" s="154" t="s">
        <v>270</v>
      </c>
    </row>
    <row r="120" spans="1:1" x14ac:dyDescent="0.25">
      <c r="A120" s="154" t="s">
        <v>271</v>
      </c>
    </row>
    <row r="121" spans="1:1" x14ac:dyDescent="0.25">
      <c r="A121" s="154" t="s">
        <v>272</v>
      </c>
    </row>
    <row r="122" spans="1:1" x14ac:dyDescent="0.25">
      <c r="A122" s="154" t="s">
        <v>273</v>
      </c>
    </row>
    <row r="123" spans="1:1" x14ac:dyDescent="0.25">
      <c r="A123" s="154" t="s">
        <v>274</v>
      </c>
    </row>
    <row r="124" spans="1:1" x14ac:dyDescent="0.25">
      <c r="A124" s="154" t="s">
        <v>275</v>
      </c>
    </row>
    <row r="125" spans="1:1" x14ac:dyDescent="0.25">
      <c r="A125" s="154" t="s">
        <v>276</v>
      </c>
    </row>
    <row r="126" spans="1:1" x14ac:dyDescent="0.25">
      <c r="A126" s="154" t="s">
        <v>202</v>
      </c>
    </row>
    <row r="127" spans="1:1" x14ac:dyDescent="0.25">
      <c r="A127" s="154" t="s">
        <v>277</v>
      </c>
    </row>
    <row r="128" spans="1:1" x14ac:dyDescent="0.25">
      <c r="A128" s="154" t="s">
        <v>201</v>
      </c>
    </row>
    <row r="129" spans="1:1" x14ac:dyDescent="0.25">
      <c r="A129" s="154" t="s">
        <v>278</v>
      </c>
    </row>
    <row r="130" spans="1:1" x14ac:dyDescent="0.25">
      <c r="A130" s="154" t="s">
        <v>279</v>
      </c>
    </row>
    <row r="131" spans="1:1" x14ac:dyDescent="0.25">
      <c r="A131" s="154" t="s">
        <v>280</v>
      </c>
    </row>
    <row r="132" spans="1:1" x14ac:dyDescent="0.25">
      <c r="A132" s="154" t="s">
        <v>281</v>
      </c>
    </row>
    <row r="133" spans="1:1" x14ac:dyDescent="0.25">
      <c r="A133" s="154" t="s">
        <v>282</v>
      </c>
    </row>
    <row r="134" spans="1:1" x14ac:dyDescent="0.25">
      <c r="A134" s="154" t="s">
        <v>283</v>
      </c>
    </row>
    <row r="135" spans="1:1" x14ac:dyDescent="0.25">
      <c r="A135" s="154" t="s">
        <v>284</v>
      </c>
    </row>
    <row r="136" spans="1:1" x14ac:dyDescent="0.25">
      <c r="A136" s="154" t="s">
        <v>285</v>
      </c>
    </row>
    <row r="137" spans="1:1" x14ac:dyDescent="0.25">
      <c r="A137" s="154" t="s">
        <v>286</v>
      </c>
    </row>
    <row r="138" spans="1:1" x14ac:dyDescent="0.25">
      <c r="A138" s="154" t="s">
        <v>202</v>
      </c>
    </row>
    <row r="139" spans="1:1" x14ac:dyDescent="0.25">
      <c r="A139" s="154" t="s">
        <v>287</v>
      </c>
    </row>
    <row r="140" spans="1:1" x14ac:dyDescent="0.25">
      <c r="A140" s="154" t="s">
        <v>201</v>
      </c>
    </row>
    <row r="141" spans="1:1" x14ac:dyDescent="0.25">
      <c r="A141" s="154" t="s">
        <v>288</v>
      </c>
    </row>
    <row r="142" spans="1:1" x14ac:dyDescent="0.25">
      <c r="A142" s="154" t="s">
        <v>289</v>
      </c>
    </row>
    <row r="143" spans="1:1" x14ac:dyDescent="0.25">
      <c r="A143" s="154" t="s">
        <v>290</v>
      </c>
    </row>
    <row r="144" spans="1:1" x14ac:dyDescent="0.25">
      <c r="A144" s="154" t="s">
        <v>291</v>
      </c>
    </row>
    <row r="145" spans="1:1" x14ac:dyDescent="0.25">
      <c r="A145" s="154" t="s">
        <v>292</v>
      </c>
    </row>
    <row r="146" spans="1:1" x14ac:dyDescent="0.25">
      <c r="A146" s="154" t="s">
        <v>293</v>
      </c>
    </row>
    <row r="147" spans="1:1" x14ac:dyDescent="0.25">
      <c r="A147" s="154" t="s">
        <v>294</v>
      </c>
    </row>
    <row r="148" spans="1:1" x14ac:dyDescent="0.25">
      <c r="A148" s="154" t="s">
        <v>295</v>
      </c>
    </row>
    <row r="149" spans="1:1" x14ac:dyDescent="0.25">
      <c r="A149" s="154" t="s">
        <v>296</v>
      </c>
    </row>
    <row r="150" spans="1:1" x14ac:dyDescent="0.25">
      <c r="A150" s="154" t="s">
        <v>202</v>
      </c>
    </row>
    <row r="151" spans="1:1" x14ac:dyDescent="0.25">
      <c r="A151" s="154" t="s">
        <v>297</v>
      </c>
    </row>
    <row r="152" spans="1:1" x14ac:dyDescent="0.25">
      <c r="A152" s="154" t="s">
        <v>201</v>
      </c>
    </row>
    <row r="153" spans="1:1" x14ac:dyDescent="0.25">
      <c r="A153" s="154" t="s">
        <v>298</v>
      </c>
    </row>
    <row r="154" spans="1:1" x14ac:dyDescent="0.25">
      <c r="A154" s="154" t="s">
        <v>299</v>
      </c>
    </row>
    <row r="155" spans="1:1" x14ac:dyDescent="0.25">
      <c r="A155" s="154" t="s">
        <v>300</v>
      </c>
    </row>
    <row r="156" spans="1:1" x14ac:dyDescent="0.25">
      <c r="A156" s="154" t="s">
        <v>301</v>
      </c>
    </row>
    <row r="157" spans="1:1" x14ac:dyDescent="0.25">
      <c r="A157" s="154" t="s">
        <v>302</v>
      </c>
    </row>
    <row r="158" spans="1:1" x14ac:dyDescent="0.25">
      <c r="A158" s="154" t="s">
        <v>303</v>
      </c>
    </row>
    <row r="159" spans="1:1" x14ac:dyDescent="0.25">
      <c r="A159" s="154" t="s">
        <v>304</v>
      </c>
    </row>
    <row r="160" spans="1:1" x14ac:dyDescent="0.25">
      <c r="A160" s="154" t="s">
        <v>305</v>
      </c>
    </row>
    <row r="161" spans="1:1" x14ac:dyDescent="0.25">
      <c r="A161" s="154" t="s">
        <v>306</v>
      </c>
    </row>
    <row r="162" spans="1:1" x14ac:dyDescent="0.25">
      <c r="A162" s="154" t="s">
        <v>202</v>
      </c>
    </row>
    <row r="163" spans="1:1" x14ac:dyDescent="0.25">
      <c r="A163" s="154" t="s">
        <v>307</v>
      </c>
    </row>
    <row r="164" spans="1:1" x14ac:dyDescent="0.25">
      <c r="A164" s="154" t="s">
        <v>201</v>
      </c>
    </row>
    <row r="165" spans="1:1" x14ac:dyDescent="0.25">
      <c r="A165" s="154" t="s">
        <v>308</v>
      </c>
    </row>
    <row r="166" spans="1:1" x14ac:dyDescent="0.25">
      <c r="A166" s="154" t="s">
        <v>309</v>
      </c>
    </row>
    <row r="167" spans="1:1" x14ac:dyDescent="0.25">
      <c r="A167" s="154" t="s">
        <v>310</v>
      </c>
    </row>
    <row r="168" spans="1:1" x14ac:dyDescent="0.25">
      <c r="A168" s="154" t="s">
        <v>311</v>
      </c>
    </row>
    <row r="169" spans="1:1" x14ac:dyDescent="0.25">
      <c r="A169" s="154" t="s">
        <v>312</v>
      </c>
    </row>
    <row r="170" spans="1:1" x14ac:dyDescent="0.25">
      <c r="A170" s="154" t="s">
        <v>313</v>
      </c>
    </row>
    <row r="171" spans="1:1" x14ac:dyDescent="0.25">
      <c r="A171" s="154" t="s">
        <v>314</v>
      </c>
    </row>
    <row r="172" spans="1:1" x14ac:dyDescent="0.25">
      <c r="A172" s="154" t="s">
        <v>315</v>
      </c>
    </row>
    <row r="173" spans="1:1" x14ac:dyDescent="0.25">
      <c r="A173" s="154" t="s">
        <v>316</v>
      </c>
    </row>
    <row r="174" spans="1:1" x14ac:dyDescent="0.25">
      <c r="A174" s="154" t="s">
        <v>202</v>
      </c>
    </row>
    <row r="175" spans="1:1" x14ac:dyDescent="0.25">
      <c r="A175" s="154" t="s">
        <v>317</v>
      </c>
    </row>
    <row r="176" spans="1:1" x14ac:dyDescent="0.25">
      <c r="A176" s="154" t="s">
        <v>201</v>
      </c>
    </row>
    <row r="177" spans="1:1" x14ac:dyDescent="0.25">
      <c r="A177" s="154" t="s">
        <v>318</v>
      </c>
    </row>
    <row r="178" spans="1:1" x14ac:dyDescent="0.25">
      <c r="A178" s="154" t="s">
        <v>319</v>
      </c>
    </row>
    <row r="179" spans="1:1" x14ac:dyDescent="0.25">
      <c r="A179" s="154" t="s">
        <v>320</v>
      </c>
    </row>
    <row r="180" spans="1:1" x14ac:dyDescent="0.25">
      <c r="A180" s="154" t="s">
        <v>321</v>
      </c>
    </row>
    <row r="181" spans="1:1" x14ac:dyDescent="0.25">
      <c r="A181" s="154" t="s">
        <v>322</v>
      </c>
    </row>
    <row r="182" spans="1:1" x14ac:dyDescent="0.25">
      <c r="A182" s="154" t="s">
        <v>323</v>
      </c>
    </row>
    <row r="183" spans="1:1" x14ac:dyDescent="0.25">
      <c r="A183" s="154" t="s">
        <v>324</v>
      </c>
    </row>
    <row r="184" spans="1:1" x14ac:dyDescent="0.25">
      <c r="A184" s="154" t="s">
        <v>325</v>
      </c>
    </row>
    <row r="185" spans="1:1" x14ac:dyDescent="0.25">
      <c r="A185" s="154" t="s">
        <v>326</v>
      </c>
    </row>
    <row r="186" spans="1:1" x14ac:dyDescent="0.25">
      <c r="A186" s="154" t="s">
        <v>202</v>
      </c>
    </row>
    <row r="187" spans="1:1" x14ac:dyDescent="0.25">
      <c r="A187" s="154" t="s">
        <v>327</v>
      </c>
    </row>
    <row r="188" spans="1:1" x14ac:dyDescent="0.25">
      <c r="A188" s="154" t="s">
        <v>201</v>
      </c>
    </row>
    <row r="189" spans="1:1" x14ac:dyDescent="0.25">
      <c r="A189" s="154" t="s">
        <v>328</v>
      </c>
    </row>
    <row r="190" spans="1:1" x14ac:dyDescent="0.25">
      <c r="A190" s="154" t="s">
        <v>329</v>
      </c>
    </row>
    <row r="191" spans="1:1" x14ac:dyDescent="0.25">
      <c r="A191" s="154" t="s">
        <v>330</v>
      </c>
    </row>
    <row r="192" spans="1:1" x14ac:dyDescent="0.25">
      <c r="A192" s="154" t="s">
        <v>331</v>
      </c>
    </row>
    <row r="193" spans="1:1" x14ac:dyDescent="0.25">
      <c r="A193" s="154" t="s">
        <v>332</v>
      </c>
    </row>
    <row r="194" spans="1:1" x14ac:dyDescent="0.25">
      <c r="A194" s="154" t="s">
        <v>333</v>
      </c>
    </row>
    <row r="195" spans="1:1" x14ac:dyDescent="0.25">
      <c r="A195" s="154" t="s">
        <v>334</v>
      </c>
    </row>
    <row r="196" spans="1:1" x14ac:dyDescent="0.25">
      <c r="A196" s="154" t="s">
        <v>335</v>
      </c>
    </row>
    <row r="197" spans="1:1" x14ac:dyDescent="0.25">
      <c r="A197" s="154" t="s">
        <v>336</v>
      </c>
    </row>
    <row r="198" spans="1:1" x14ac:dyDescent="0.25">
      <c r="A198" s="154" t="s">
        <v>202</v>
      </c>
    </row>
    <row r="199" spans="1:1" x14ac:dyDescent="0.25">
      <c r="A199" s="154" t="s">
        <v>337</v>
      </c>
    </row>
    <row r="200" spans="1:1" x14ac:dyDescent="0.25">
      <c r="A200" s="154" t="s">
        <v>201</v>
      </c>
    </row>
    <row r="201" spans="1:1" x14ac:dyDescent="0.25">
      <c r="A201" s="154" t="s">
        <v>338</v>
      </c>
    </row>
    <row r="202" spans="1:1" x14ac:dyDescent="0.25">
      <c r="A202" s="154" t="s">
        <v>339</v>
      </c>
    </row>
    <row r="203" spans="1:1" x14ac:dyDescent="0.25">
      <c r="A203" s="154" t="s">
        <v>340</v>
      </c>
    </row>
    <row r="204" spans="1:1" x14ac:dyDescent="0.25">
      <c r="A204" s="154" t="s">
        <v>341</v>
      </c>
    </row>
    <row r="205" spans="1:1" x14ac:dyDescent="0.25">
      <c r="A205" s="154" t="s">
        <v>342</v>
      </c>
    </row>
    <row r="206" spans="1:1" x14ac:dyDescent="0.25">
      <c r="A206" s="154" t="s">
        <v>343</v>
      </c>
    </row>
    <row r="207" spans="1:1" x14ac:dyDescent="0.25">
      <c r="A207" s="154" t="s">
        <v>344</v>
      </c>
    </row>
    <row r="208" spans="1:1" x14ac:dyDescent="0.25">
      <c r="A208" s="154" t="s">
        <v>345</v>
      </c>
    </row>
    <row r="209" spans="1:1" x14ac:dyDescent="0.25">
      <c r="A209" s="154" t="s">
        <v>346</v>
      </c>
    </row>
    <row r="210" spans="1:1" x14ac:dyDescent="0.25">
      <c r="A210" s="154" t="s">
        <v>202</v>
      </c>
    </row>
    <row r="211" spans="1:1" x14ac:dyDescent="0.25">
      <c r="A211" s="154" t="s">
        <v>347</v>
      </c>
    </row>
    <row r="212" spans="1:1" x14ac:dyDescent="0.25">
      <c r="A212" s="154" t="s">
        <v>201</v>
      </c>
    </row>
    <row r="213" spans="1:1" x14ac:dyDescent="0.25">
      <c r="A213" s="154" t="s">
        <v>348</v>
      </c>
    </row>
    <row r="214" spans="1:1" x14ac:dyDescent="0.25">
      <c r="A214" s="154" t="s">
        <v>349</v>
      </c>
    </row>
    <row r="215" spans="1:1" x14ac:dyDescent="0.25">
      <c r="A215" s="154" t="s">
        <v>350</v>
      </c>
    </row>
    <row r="216" spans="1:1" x14ac:dyDescent="0.25">
      <c r="A216" s="154" t="s">
        <v>351</v>
      </c>
    </row>
    <row r="217" spans="1:1" x14ac:dyDescent="0.25">
      <c r="A217" s="154" t="s">
        <v>352</v>
      </c>
    </row>
    <row r="218" spans="1:1" x14ac:dyDescent="0.25">
      <c r="A218" s="154" t="s">
        <v>353</v>
      </c>
    </row>
    <row r="219" spans="1:1" x14ac:dyDescent="0.25">
      <c r="A219" s="154" t="s">
        <v>354</v>
      </c>
    </row>
    <row r="220" spans="1:1" x14ac:dyDescent="0.25">
      <c r="A220" s="154" t="s">
        <v>355</v>
      </c>
    </row>
    <row r="221" spans="1:1" x14ac:dyDescent="0.25">
      <c r="A221" s="154" t="s">
        <v>356</v>
      </c>
    </row>
    <row r="222" spans="1:1" x14ac:dyDescent="0.25">
      <c r="A222" s="154" t="s">
        <v>202</v>
      </c>
    </row>
    <row r="223" spans="1:1" x14ac:dyDescent="0.25">
      <c r="A223" s="154" t="s">
        <v>357</v>
      </c>
    </row>
    <row r="224" spans="1:1" x14ac:dyDescent="0.25">
      <c r="A224" s="154" t="s">
        <v>201</v>
      </c>
    </row>
    <row r="225" spans="1:1" x14ac:dyDescent="0.25">
      <c r="A225" s="154" t="s">
        <v>358</v>
      </c>
    </row>
    <row r="226" spans="1:1" x14ac:dyDescent="0.25">
      <c r="A226" s="154" t="s">
        <v>359</v>
      </c>
    </row>
    <row r="227" spans="1:1" x14ac:dyDescent="0.25">
      <c r="A227" s="154" t="s">
        <v>360</v>
      </c>
    </row>
    <row r="228" spans="1:1" x14ac:dyDescent="0.25">
      <c r="A228" s="154" t="s">
        <v>361</v>
      </c>
    </row>
    <row r="229" spans="1:1" x14ac:dyDescent="0.25">
      <c r="A229" s="154" t="s">
        <v>362</v>
      </c>
    </row>
    <row r="230" spans="1:1" x14ac:dyDescent="0.25">
      <c r="A230" s="154" t="s">
        <v>363</v>
      </c>
    </row>
    <row r="231" spans="1:1" x14ac:dyDescent="0.25">
      <c r="A231" s="154" t="s">
        <v>364</v>
      </c>
    </row>
    <row r="232" spans="1:1" x14ac:dyDescent="0.25">
      <c r="A232" s="154" t="s">
        <v>365</v>
      </c>
    </row>
    <row r="233" spans="1:1" x14ac:dyDescent="0.25">
      <c r="A233" s="154" t="s">
        <v>366</v>
      </c>
    </row>
    <row r="234" spans="1:1" x14ac:dyDescent="0.25">
      <c r="A234" s="154" t="s">
        <v>202</v>
      </c>
    </row>
    <row r="235" spans="1:1" x14ac:dyDescent="0.25">
      <c r="A235" s="154" t="s">
        <v>367</v>
      </c>
    </row>
    <row r="236" spans="1:1" x14ac:dyDescent="0.25">
      <c r="A236" s="154" t="s">
        <v>201</v>
      </c>
    </row>
    <row r="237" spans="1:1" x14ac:dyDescent="0.25">
      <c r="A237" s="154" t="s">
        <v>368</v>
      </c>
    </row>
    <row r="238" spans="1:1" x14ac:dyDescent="0.25">
      <c r="A238" s="154" t="s">
        <v>369</v>
      </c>
    </row>
    <row r="239" spans="1:1" x14ac:dyDescent="0.25">
      <c r="A239" s="154" t="s">
        <v>370</v>
      </c>
    </row>
    <row r="240" spans="1:1" x14ac:dyDescent="0.25">
      <c r="A240" s="154" t="s">
        <v>371</v>
      </c>
    </row>
    <row r="241" spans="1:1" x14ac:dyDescent="0.25">
      <c r="A241" s="154" t="s">
        <v>372</v>
      </c>
    </row>
    <row r="242" spans="1:1" x14ac:dyDescent="0.25">
      <c r="A242" s="154" t="s">
        <v>373</v>
      </c>
    </row>
    <row r="243" spans="1:1" x14ac:dyDescent="0.25">
      <c r="A243" s="154" t="s">
        <v>374</v>
      </c>
    </row>
    <row r="244" spans="1:1" x14ac:dyDescent="0.25">
      <c r="A244" s="154" t="s">
        <v>375</v>
      </c>
    </row>
    <row r="245" spans="1:1" x14ac:dyDescent="0.25">
      <c r="A245" s="154" t="s">
        <v>376</v>
      </c>
    </row>
    <row r="246" spans="1:1" x14ac:dyDescent="0.25">
      <c r="A246" s="154" t="s">
        <v>202</v>
      </c>
    </row>
    <row r="247" spans="1:1" x14ac:dyDescent="0.25">
      <c r="A247" s="154" t="s">
        <v>377</v>
      </c>
    </row>
    <row r="248" spans="1:1" x14ac:dyDescent="0.25">
      <c r="A248" s="154" t="s">
        <v>201</v>
      </c>
    </row>
    <row r="249" spans="1:1" x14ac:dyDescent="0.25">
      <c r="A249" s="154" t="s">
        <v>378</v>
      </c>
    </row>
    <row r="250" spans="1:1" x14ac:dyDescent="0.25">
      <c r="A250" s="154" t="s">
        <v>379</v>
      </c>
    </row>
    <row r="251" spans="1:1" x14ac:dyDescent="0.25">
      <c r="A251" s="154" t="s">
        <v>380</v>
      </c>
    </row>
    <row r="252" spans="1:1" x14ac:dyDescent="0.25">
      <c r="A252" s="154" t="s">
        <v>381</v>
      </c>
    </row>
    <row r="253" spans="1:1" x14ac:dyDescent="0.25">
      <c r="A253" s="154" t="s">
        <v>382</v>
      </c>
    </row>
    <row r="254" spans="1:1" x14ac:dyDescent="0.25">
      <c r="A254" s="154" t="s">
        <v>383</v>
      </c>
    </row>
    <row r="255" spans="1:1" x14ac:dyDescent="0.25">
      <c r="A255" s="154" t="s">
        <v>384</v>
      </c>
    </row>
    <row r="256" spans="1:1" x14ac:dyDescent="0.25">
      <c r="A256" s="154" t="s">
        <v>385</v>
      </c>
    </row>
    <row r="257" spans="1:1" x14ac:dyDescent="0.25">
      <c r="A257" s="154" t="s">
        <v>386</v>
      </c>
    </row>
    <row r="258" spans="1:1" x14ac:dyDescent="0.25">
      <c r="A258" s="154" t="s">
        <v>202</v>
      </c>
    </row>
    <row r="259" spans="1:1" x14ac:dyDescent="0.25">
      <c r="A259" s="154" t="s">
        <v>387</v>
      </c>
    </row>
    <row r="260" spans="1:1" x14ac:dyDescent="0.25">
      <c r="A260" s="154" t="s">
        <v>201</v>
      </c>
    </row>
    <row r="261" spans="1:1" x14ac:dyDescent="0.25">
      <c r="A261" s="154" t="s">
        <v>388</v>
      </c>
    </row>
    <row r="262" spans="1:1" x14ac:dyDescent="0.25">
      <c r="A262" s="154" t="s">
        <v>389</v>
      </c>
    </row>
    <row r="263" spans="1:1" x14ac:dyDescent="0.25">
      <c r="A263" s="154" t="s">
        <v>390</v>
      </c>
    </row>
    <row r="264" spans="1:1" x14ac:dyDescent="0.25">
      <c r="A264" s="154" t="s">
        <v>391</v>
      </c>
    </row>
    <row r="265" spans="1:1" x14ac:dyDescent="0.25">
      <c r="A265" s="154" t="s">
        <v>392</v>
      </c>
    </row>
    <row r="266" spans="1:1" x14ac:dyDescent="0.25">
      <c r="A266" s="154" t="s">
        <v>393</v>
      </c>
    </row>
    <row r="267" spans="1:1" x14ac:dyDescent="0.25">
      <c r="A267" s="154" t="s">
        <v>394</v>
      </c>
    </row>
    <row r="268" spans="1:1" x14ac:dyDescent="0.25">
      <c r="A268" s="154" t="s">
        <v>395</v>
      </c>
    </row>
    <row r="269" spans="1:1" x14ac:dyDescent="0.25">
      <c r="A269" s="154" t="s">
        <v>396</v>
      </c>
    </row>
    <row r="270" spans="1:1" x14ac:dyDescent="0.25">
      <c r="A270" s="154" t="s">
        <v>202</v>
      </c>
    </row>
    <row r="271" spans="1:1" x14ac:dyDescent="0.25">
      <c r="A271" s="154" t="s">
        <v>397</v>
      </c>
    </row>
    <row r="272" spans="1:1" x14ac:dyDescent="0.25">
      <c r="A272" s="154" t="s">
        <v>201</v>
      </c>
    </row>
    <row r="273" spans="1:1" x14ac:dyDescent="0.25">
      <c r="A273" s="154" t="s">
        <v>398</v>
      </c>
    </row>
    <row r="274" spans="1:1" x14ac:dyDescent="0.25">
      <c r="A274" s="154" t="s">
        <v>399</v>
      </c>
    </row>
    <row r="275" spans="1:1" x14ac:dyDescent="0.25">
      <c r="A275" s="154" t="s">
        <v>400</v>
      </c>
    </row>
    <row r="276" spans="1:1" x14ac:dyDescent="0.25">
      <c r="A276" s="154" t="s">
        <v>401</v>
      </c>
    </row>
    <row r="277" spans="1:1" x14ac:dyDescent="0.25">
      <c r="A277" s="154" t="s">
        <v>402</v>
      </c>
    </row>
    <row r="278" spans="1:1" x14ac:dyDescent="0.25">
      <c r="A278" s="154" t="s">
        <v>403</v>
      </c>
    </row>
    <row r="279" spans="1:1" x14ac:dyDescent="0.25">
      <c r="A279" s="154" t="s">
        <v>404</v>
      </c>
    </row>
    <row r="280" spans="1:1" x14ac:dyDescent="0.25">
      <c r="A280" s="154" t="s">
        <v>405</v>
      </c>
    </row>
    <row r="281" spans="1:1" x14ac:dyDescent="0.25">
      <c r="A281" s="154" t="s">
        <v>406</v>
      </c>
    </row>
    <row r="282" spans="1:1" x14ac:dyDescent="0.25">
      <c r="A282" s="154" t="s">
        <v>202</v>
      </c>
    </row>
    <row r="283" spans="1:1" x14ac:dyDescent="0.25">
      <c r="A283" s="154" t="s">
        <v>407</v>
      </c>
    </row>
    <row r="284" spans="1:1" x14ac:dyDescent="0.25">
      <c r="A284" s="154" t="s">
        <v>201</v>
      </c>
    </row>
    <row r="285" spans="1:1" x14ac:dyDescent="0.25">
      <c r="A285" s="154" t="s">
        <v>408</v>
      </c>
    </row>
    <row r="286" spans="1:1" x14ac:dyDescent="0.25">
      <c r="A286" s="154" t="s">
        <v>409</v>
      </c>
    </row>
    <row r="287" spans="1:1" x14ac:dyDescent="0.25">
      <c r="A287" s="154" t="s">
        <v>410</v>
      </c>
    </row>
    <row r="288" spans="1:1" x14ac:dyDescent="0.25">
      <c r="A288" s="154" t="s">
        <v>411</v>
      </c>
    </row>
    <row r="289" spans="1:1" x14ac:dyDescent="0.25">
      <c r="A289" s="154" t="s">
        <v>412</v>
      </c>
    </row>
    <row r="290" spans="1:1" x14ac:dyDescent="0.25">
      <c r="A290" s="154" t="s">
        <v>413</v>
      </c>
    </row>
    <row r="291" spans="1:1" x14ac:dyDescent="0.25">
      <c r="A291" s="154" t="s">
        <v>414</v>
      </c>
    </row>
    <row r="292" spans="1:1" x14ac:dyDescent="0.25">
      <c r="A292" s="154" t="s">
        <v>415</v>
      </c>
    </row>
    <row r="293" spans="1:1" x14ac:dyDescent="0.25">
      <c r="A293" s="154" t="s">
        <v>416</v>
      </c>
    </row>
    <row r="294" spans="1:1" x14ac:dyDescent="0.25">
      <c r="A294" s="154" t="s">
        <v>202</v>
      </c>
    </row>
    <row r="295" spans="1:1" x14ac:dyDescent="0.25">
      <c r="A295" s="154" t="s">
        <v>417</v>
      </c>
    </row>
    <row r="296" spans="1:1" x14ac:dyDescent="0.25">
      <c r="A296" s="154" t="s">
        <v>201</v>
      </c>
    </row>
    <row r="297" spans="1:1" x14ac:dyDescent="0.25">
      <c r="A297" s="154" t="s">
        <v>418</v>
      </c>
    </row>
    <row r="298" spans="1:1" x14ac:dyDescent="0.25">
      <c r="A298" s="154" t="s">
        <v>419</v>
      </c>
    </row>
    <row r="299" spans="1:1" x14ac:dyDescent="0.25">
      <c r="A299" s="154" t="s">
        <v>420</v>
      </c>
    </row>
    <row r="300" spans="1:1" x14ac:dyDescent="0.25">
      <c r="A300" s="154" t="s">
        <v>421</v>
      </c>
    </row>
    <row r="301" spans="1:1" x14ac:dyDescent="0.25">
      <c r="A301" s="154" t="s">
        <v>422</v>
      </c>
    </row>
    <row r="302" spans="1:1" x14ac:dyDescent="0.25">
      <c r="A302" s="154" t="s">
        <v>423</v>
      </c>
    </row>
    <row r="303" spans="1:1" x14ac:dyDescent="0.25">
      <c r="A303" s="154" t="s">
        <v>424</v>
      </c>
    </row>
    <row r="304" spans="1:1" x14ac:dyDescent="0.25">
      <c r="A304" s="154" t="s">
        <v>425</v>
      </c>
    </row>
    <row r="305" spans="1:1" x14ac:dyDescent="0.25">
      <c r="A305" s="154" t="s">
        <v>426</v>
      </c>
    </row>
    <row r="306" spans="1:1" x14ac:dyDescent="0.25">
      <c r="A306" s="154" t="s">
        <v>202</v>
      </c>
    </row>
    <row r="307" spans="1:1" x14ac:dyDescent="0.25">
      <c r="A307" s="154" t="s">
        <v>427</v>
      </c>
    </row>
    <row r="308" spans="1:1" x14ac:dyDescent="0.25">
      <c r="A308" s="154" t="s">
        <v>201</v>
      </c>
    </row>
    <row r="309" spans="1:1" x14ac:dyDescent="0.25">
      <c r="A309" s="154" t="s">
        <v>428</v>
      </c>
    </row>
    <row r="310" spans="1:1" x14ac:dyDescent="0.25">
      <c r="A310" s="154" t="s">
        <v>429</v>
      </c>
    </row>
    <row r="311" spans="1:1" x14ac:dyDescent="0.25">
      <c r="A311" s="154" t="s">
        <v>430</v>
      </c>
    </row>
    <row r="312" spans="1:1" x14ac:dyDescent="0.25">
      <c r="A312" s="154" t="s">
        <v>431</v>
      </c>
    </row>
    <row r="313" spans="1:1" x14ac:dyDescent="0.25">
      <c r="A313" s="154" t="s">
        <v>432</v>
      </c>
    </row>
    <row r="314" spans="1:1" x14ac:dyDescent="0.25">
      <c r="A314" s="154" t="s">
        <v>433</v>
      </c>
    </row>
    <row r="315" spans="1:1" x14ac:dyDescent="0.25">
      <c r="A315" s="154" t="s">
        <v>434</v>
      </c>
    </row>
    <row r="316" spans="1:1" x14ac:dyDescent="0.25">
      <c r="A316" s="154" t="s">
        <v>435</v>
      </c>
    </row>
    <row r="317" spans="1:1" x14ac:dyDescent="0.25">
      <c r="A317" s="154" t="s">
        <v>436</v>
      </c>
    </row>
    <row r="318" spans="1:1" x14ac:dyDescent="0.25">
      <c r="A318" s="154" t="s">
        <v>202</v>
      </c>
    </row>
    <row r="319" spans="1:1" x14ac:dyDescent="0.25">
      <c r="A319" s="154" t="s">
        <v>437</v>
      </c>
    </row>
    <row r="320" spans="1:1" x14ac:dyDescent="0.25">
      <c r="A320" s="154" t="s">
        <v>201</v>
      </c>
    </row>
    <row r="321" spans="1:1" x14ac:dyDescent="0.25">
      <c r="A321" s="154" t="s">
        <v>438</v>
      </c>
    </row>
    <row r="322" spans="1:1" x14ac:dyDescent="0.25">
      <c r="A322" s="154" t="s">
        <v>439</v>
      </c>
    </row>
    <row r="323" spans="1:1" x14ac:dyDescent="0.25">
      <c r="A323" s="154" t="s">
        <v>440</v>
      </c>
    </row>
    <row r="324" spans="1:1" x14ac:dyDescent="0.25">
      <c r="A324" s="154" t="s">
        <v>441</v>
      </c>
    </row>
    <row r="325" spans="1:1" x14ac:dyDescent="0.25">
      <c r="A325" s="154" t="s">
        <v>442</v>
      </c>
    </row>
    <row r="326" spans="1:1" x14ac:dyDescent="0.25">
      <c r="A326" s="154" t="s">
        <v>443</v>
      </c>
    </row>
    <row r="327" spans="1:1" x14ac:dyDescent="0.25">
      <c r="A327" s="154" t="s">
        <v>444</v>
      </c>
    </row>
    <row r="328" spans="1:1" x14ac:dyDescent="0.25">
      <c r="A328" s="154" t="s">
        <v>445</v>
      </c>
    </row>
    <row r="329" spans="1:1" x14ac:dyDescent="0.25">
      <c r="A329" s="154" t="s">
        <v>446</v>
      </c>
    </row>
    <row r="330" spans="1:1" x14ac:dyDescent="0.25">
      <c r="A330" s="154" t="s">
        <v>202</v>
      </c>
    </row>
    <row r="331" spans="1:1" x14ac:dyDescent="0.25">
      <c r="A331" s="154" t="s">
        <v>447</v>
      </c>
    </row>
    <row r="332" spans="1:1" x14ac:dyDescent="0.25">
      <c r="A332" s="154" t="s">
        <v>201</v>
      </c>
    </row>
    <row r="333" spans="1:1" x14ac:dyDescent="0.25">
      <c r="A333" s="154" t="s">
        <v>448</v>
      </c>
    </row>
    <row r="334" spans="1:1" x14ac:dyDescent="0.25">
      <c r="A334" s="154" t="s">
        <v>449</v>
      </c>
    </row>
    <row r="335" spans="1:1" x14ac:dyDescent="0.25">
      <c r="A335" s="154" t="s">
        <v>450</v>
      </c>
    </row>
    <row r="336" spans="1:1" x14ac:dyDescent="0.25">
      <c r="A336" s="154" t="s">
        <v>451</v>
      </c>
    </row>
    <row r="337" spans="1:1" x14ac:dyDescent="0.25">
      <c r="A337" s="154" t="s">
        <v>452</v>
      </c>
    </row>
    <row r="338" spans="1:1" x14ac:dyDescent="0.25">
      <c r="A338" s="154" t="s">
        <v>453</v>
      </c>
    </row>
    <row r="339" spans="1:1" x14ac:dyDescent="0.25">
      <c r="A339" s="154" t="s">
        <v>454</v>
      </c>
    </row>
    <row r="340" spans="1:1" x14ac:dyDescent="0.25">
      <c r="A340" s="154" t="s">
        <v>455</v>
      </c>
    </row>
    <row r="341" spans="1:1" x14ac:dyDescent="0.25">
      <c r="A341" s="154" t="s">
        <v>456</v>
      </c>
    </row>
    <row r="342" spans="1:1" x14ac:dyDescent="0.25">
      <c r="A342" s="154" t="s">
        <v>202</v>
      </c>
    </row>
    <row r="343" spans="1:1" x14ac:dyDescent="0.25">
      <c r="A343" s="154" t="s">
        <v>457</v>
      </c>
    </row>
    <row r="344" spans="1:1" x14ac:dyDescent="0.25">
      <c r="A344" s="154" t="s">
        <v>201</v>
      </c>
    </row>
    <row r="345" spans="1:1" x14ac:dyDescent="0.25">
      <c r="A345" s="154" t="s">
        <v>218</v>
      </c>
    </row>
    <row r="346" spans="1:1" x14ac:dyDescent="0.25">
      <c r="A346" s="154" t="s">
        <v>219</v>
      </c>
    </row>
    <row r="347" spans="1:1" x14ac:dyDescent="0.25">
      <c r="A347" s="154" t="s">
        <v>220</v>
      </c>
    </row>
    <row r="348" spans="1:1" x14ac:dyDescent="0.25">
      <c r="A348" s="154" t="s">
        <v>221</v>
      </c>
    </row>
    <row r="349" spans="1:1" x14ac:dyDescent="0.25">
      <c r="A349" s="154" t="s">
        <v>222</v>
      </c>
    </row>
    <row r="350" spans="1:1" x14ac:dyDescent="0.25">
      <c r="A350" s="154" t="s">
        <v>223</v>
      </c>
    </row>
    <row r="351" spans="1:1" x14ac:dyDescent="0.25">
      <c r="A351" s="154" t="s">
        <v>224</v>
      </c>
    </row>
    <row r="352" spans="1:1" x14ac:dyDescent="0.25">
      <c r="A352" s="154" t="s">
        <v>225</v>
      </c>
    </row>
    <row r="353" spans="1:1" x14ac:dyDescent="0.25">
      <c r="A353" s="154" t="s">
        <v>226</v>
      </c>
    </row>
    <row r="354" spans="1:1" x14ac:dyDescent="0.25">
      <c r="A354" s="154" t="s">
        <v>202</v>
      </c>
    </row>
    <row r="355" spans="1:1" x14ac:dyDescent="0.25">
      <c r="A355" s="154" t="s">
        <v>458</v>
      </c>
    </row>
    <row r="356" spans="1:1" x14ac:dyDescent="0.25">
      <c r="A356" s="154" t="s">
        <v>459</v>
      </c>
    </row>
    <row r="357" spans="1:1" x14ac:dyDescent="0.25">
      <c r="A357" s="154" t="s">
        <v>460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HexHead Dimensions (Inch)</vt:lpstr>
      <vt:lpstr>Fastener Designations</vt:lpstr>
      <vt:lpstr>3D Helix Points</vt:lpstr>
      <vt:lpstr>Test PolyNet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Balentine</dc:creator>
  <cp:lastModifiedBy>Lewis Balentine</cp:lastModifiedBy>
  <dcterms:created xsi:type="dcterms:W3CDTF">2013-05-29T23:41:37Z</dcterms:created>
  <dcterms:modified xsi:type="dcterms:W3CDTF">2013-06-28T01:50:59Z</dcterms:modified>
</cp:coreProperties>
</file>